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ldeportes-my.sharepoint.com/personal/crcruz_mindeporte_gov_co/Documents/Escritorio/Respuesta Congreso/2025/Rta radicado 2025ER0017541/"/>
    </mc:Choice>
  </mc:AlternateContent>
  <xr:revisionPtr revIDLastSave="37" documentId="8_{05CC8ECF-B8F5-4357-9CCB-7532309F6EC0}" xr6:coauthVersionLast="47" xr6:coauthVersionMax="47" xr10:uidLastSave="{2D29CFCF-130C-4858-B265-962C620B5615}"/>
  <bookViews>
    <workbookView xWindow="-120" yWindow="-120" windowWidth="29040" windowHeight="15720" xr2:uid="{1A670659-E65B-419F-9ECA-61EF578F2A79}"/>
  </bookViews>
  <sheets>
    <sheet name="2022" sheetId="1" r:id="rId1"/>
    <sheet name="2023" sheetId="2" r:id="rId2"/>
    <sheet name="2024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2" l="1"/>
  <c r="H6" i="2"/>
  <c r="H7" i="2"/>
  <c r="H8" i="2"/>
  <c r="H9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F39" i="3"/>
  <c r="E39" i="3"/>
  <c r="D39" i="3"/>
  <c r="C39" i="3"/>
  <c r="B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38" i="2"/>
  <c r="F38" i="2"/>
  <c r="E38" i="2"/>
  <c r="D38" i="2"/>
  <c r="C38" i="2"/>
  <c r="B38" i="2"/>
  <c r="J40" i="1"/>
  <c r="I40" i="1"/>
  <c r="H40" i="1"/>
  <c r="G40" i="1"/>
  <c r="F40" i="1"/>
  <c r="E40" i="1"/>
  <c r="D40" i="1"/>
  <c r="C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40" i="1" l="1"/>
  <c r="G39" i="3"/>
  <c r="H38" i="2"/>
</calcChain>
</file>

<file path=xl/sharedStrings.xml><?xml version="1.0" encoding="utf-8"?>
<sst xmlns="http://schemas.openxmlformats.org/spreadsheetml/2006/main" count="156" uniqueCount="64">
  <si>
    <t>APOYO A LA INFRAESTRUCTURA DE ALTA COMPETENCIA A NIVEL NACIONAL</t>
  </si>
  <si>
    <t>DESARROLLO DE LA ACTIVIDAD FÍSICA Y LOS HÁBITOS Y ESTILOS DE VIDA SALUDABLE A NIVEL NACIONAL</t>
  </si>
  <si>
    <t>DESARROLLO DE LA RECREACIÓN A NIVEL NACIONAL</t>
  </si>
  <si>
    <t>DESARROLLO AL DEPORTE SOCIAL COMUNITARIO NACIONAL</t>
  </si>
  <si>
    <t>Fuente Financiación / Departamento</t>
  </si>
  <si>
    <t xml:space="preserve"> Recursos ejecutados (Obligaciones)</t>
  </si>
  <si>
    <t>Compromisos</t>
  </si>
  <si>
    <t>Total Recursos ejecutados (Obligaciones)</t>
  </si>
  <si>
    <t>Por Regionalizar</t>
  </si>
  <si>
    <t>---Antioquia</t>
  </si>
  <si>
    <t>---Atlantico</t>
  </si>
  <si>
    <t>---Bogota</t>
  </si>
  <si>
    <t>---Bolivar</t>
  </si>
  <si>
    <t>---Boyaca</t>
  </si>
  <si>
    <t>---Caldas</t>
  </si>
  <si>
    <t>---Caqueta</t>
  </si>
  <si>
    <t>---Cauca</t>
  </si>
  <si>
    <t>---Cesar</t>
  </si>
  <si>
    <t>---Cordoba</t>
  </si>
  <si>
    <t>---Cundinamarca</t>
  </si>
  <si>
    <t>---Choco</t>
  </si>
  <si>
    <t>---Huila</t>
  </si>
  <si>
    <t>---Guajira</t>
  </si>
  <si>
    <t>---Magdalena</t>
  </si>
  <si>
    <t>---Meta</t>
  </si>
  <si>
    <t>---Nariño</t>
  </si>
  <si>
    <t>---N. Santander</t>
  </si>
  <si>
    <t>---Quindio</t>
  </si>
  <si>
    <t>---Risaralda</t>
  </si>
  <si>
    <t>---Santander</t>
  </si>
  <si>
    <t>---Sucre</t>
  </si>
  <si>
    <t>---Tolima</t>
  </si>
  <si>
    <t>---Valle</t>
  </si>
  <si>
    <t>---Arauca</t>
  </si>
  <si>
    <t>---Casanare</t>
  </si>
  <si>
    <t>---Putumayo</t>
  </si>
  <si>
    <t>---San Andres</t>
  </si>
  <si>
    <t>---Amazonas</t>
  </si>
  <si>
    <t>---Guainia</t>
  </si>
  <si>
    <t>---Guaviare</t>
  </si>
  <si>
    <t>---Vaupes</t>
  </si>
  <si>
    <t>---Vichada</t>
  </si>
  <si>
    <t>TOTAL</t>
  </si>
  <si>
    <t>Desarrollo del deporte olímpico, Paralímpico y nivel mundial para el posicionamiento y liderazgo deportivo  Nacional</t>
  </si>
  <si>
    <t>Apoyo en el desarrollo de juegos y eventos deportivos de rendimiento y alto rendimiento en Colombia Nacional</t>
  </si>
  <si>
    <t>Apoyo de la infraestructura deportiva, recreativa y de alta competencia en Colombia.  Nacional</t>
  </si>
  <si>
    <t>Fortalecimiento del deporte y la educación física de los niños, niñas y adolescentes en etapa escolar  Nacional</t>
  </si>
  <si>
    <t xml:space="preserve"> </t>
  </si>
  <si>
    <t xml:space="preserve">TOTAL EJECUTADO </t>
  </si>
  <si>
    <t>1.	Desarrollo del deporte olímpico, Paralímpico y nivel mundial para el posicionamiento y liderazgo deportivo  Nacional</t>
  </si>
  <si>
    <t>2.	Fortalecimiento fomento y promoción de la práctica deportiva, recreativa y de actividad física en Colombia nacional</t>
  </si>
  <si>
    <t>3.	Fortalecimiento del deporte y la educación física de los niños, niñas y adolescentes en etapa escolar nacional</t>
  </si>
  <si>
    <t>4.	Apoyo a la infraestructura de alta competencia a nivel nacional</t>
  </si>
  <si>
    <t>5.	Apoyo a la infraestructura deportiva, recreativa y de la actividad física a nivel nacional</t>
  </si>
  <si>
    <t>6.	Apoyo en el desarrollo de juegos y eventos deportivos de rendimiento y alto rendimiento en Colombia</t>
  </si>
  <si>
    <t>Fortalecimiento Fomento y Promoción de la Práctica Deportiva, Recreativa y de la Actividad Física EN Colombia – Nacional</t>
  </si>
  <si>
    <t xml:space="preserve">Total ejecutado </t>
  </si>
  <si>
    <t>APOYO A LA EDUCACIÓN FÍSICA EXTRAESCOLAR Y EL DEPORTE FORMATIVO PARA LA INFANCIA, ADOLESCENCIA Y JUVENTUD A NIVEL NACIONAL</t>
  </si>
  <si>
    <t>Fuente de información propia - areas misionales del Ministerio del Deporte</t>
  </si>
  <si>
    <t>Fuente de información propia - areas misionales del Ministerio del Deporte / Aplicativo PIIP - DNP</t>
  </si>
  <si>
    <t xml:space="preserve"> Fuente:  Aplicativo SPI - Regionalización </t>
  </si>
  <si>
    <t>APOYO A LA INFRAESTRUCTURA DEPORTIVA, RECREATIVA Y DE LA ACTIVIDAD FÍSICA A NIVEL NACIONAL</t>
  </si>
  <si>
    <t>DESARROLLO DEL DEPORTE ESCOLAR COMO HERRAMIENTA DE CONVIVENCIA Y PAZ NACIONAL</t>
  </si>
  <si>
    <t>APOYO A LA ORGANIZACIÓN DE EVENTOS DEPORTIVOS PARA LA PREPARACIÓN DE ATLETAS Y LA PROMOCIÓN DEL DEPORTE 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</si>
</sst>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\ #,##0;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#,##0.000"/>
  </numFmts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20"/>
      <color theme="0"/>
      <name val="Aptos Narrow"/>
      <family val="2"/>
      <scheme val="minor"/>
    </font>
    <font>
      <b/>
      <sz val="11"/>
      <color theme="0"/>
      <name val="Verdana"/>
      <family val="2"/>
    </font>
    <font>
      <b/>
      <sz val="11"/>
      <color rgb="FF4F4F4F"/>
      <name val="Aptos Narrow"/>
      <family val="2"/>
      <scheme val="minor"/>
    </font>
    <font>
      <sz val="8"/>
      <color theme="0"/>
      <name val="Arial"/>
      <family val="2"/>
    </font>
    <font>
      <sz val="8"/>
      <color rgb="FF222222"/>
      <name val="Arial"/>
      <family val="2"/>
    </font>
    <font>
      <b/>
      <sz val="8"/>
      <color theme="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0"/>
      <color rgb="FF4F4F4F"/>
      <name val="Arial"/>
      <family val="2"/>
    </font>
    <font>
      <sz val="10"/>
      <color theme="0"/>
      <name val="Arial"/>
      <family val="2"/>
    </font>
    <font>
      <sz val="10"/>
      <color rgb="FF222222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4F4F4F"/>
      <name val="Arial"/>
      <family val="2"/>
    </font>
    <font>
      <b/>
      <sz val="11"/>
      <color theme="0"/>
      <name val="Arial"/>
      <family val="2"/>
    </font>
    <font>
      <b/>
      <sz val="11"/>
      <color rgb="FF4F4F4F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 readingOrder="1"/>
    </xf>
    <xf numFmtId="0" fontId="7" fillId="2" borderId="8" xfId="0" applyFont="1" applyFill="1" applyBorder="1" applyAlignment="1">
      <alignment horizontal="left" vertical="center" wrapText="1" indent="1" readingOrder="1"/>
    </xf>
    <xf numFmtId="5" fontId="8" fillId="4" borderId="9" xfId="0" applyNumberFormat="1" applyFont="1" applyFill="1" applyBorder="1" applyAlignment="1">
      <alignment horizontal="right" vertical="center" wrapText="1" readingOrder="1"/>
    </xf>
    <xf numFmtId="0" fontId="7" fillId="2" borderId="9" xfId="0" applyFont="1" applyFill="1" applyBorder="1" applyAlignment="1">
      <alignment horizontal="left" vertical="center" wrapText="1" indent="1" readingOrder="1"/>
    </xf>
    <xf numFmtId="43" fontId="0" fillId="4" borderId="11" xfId="1" applyFont="1" applyFill="1" applyBorder="1"/>
    <xf numFmtId="0" fontId="2" fillId="6" borderId="0" xfId="0" applyFont="1" applyFill="1"/>
    <xf numFmtId="0" fontId="7" fillId="2" borderId="12" xfId="0" applyFont="1" applyFill="1" applyBorder="1" applyAlignment="1">
      <alignment horizontal="left" vertical="center" wrapText="1" indent="1" readingOrder="1"/>
    </xf>
    <xf numFmtId="0" fontId="10" fillId="2" borderId="1" xfId="0" applyFont="1" applyFill="1" applyBorder="1"/>
    <xf numFmtId="0" fontId="11" fillId="2" borderId="7" xfId="0" applyFont="1" applyFill="1" applyBorder="1" applyAlignment="1">
      <alignment horizontal="center" vertical="center" wrapText="1"/>
    </xf>
    <xf numFmtId="164" fontId="11" fillId="2" borderId="13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4" fontId="11" fillId="2" borderId="10" xfId="0" applyNumberFormat="1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 readingOrder="1"/>
    </xf>
    <xf numFmtId="0" fontId="12" fillId="4" borderId="5" xfId="0" applyFont="1" applyFill="1" applyBorder="1" applyAlignment="1">
      <alignment horizontal="center" vertical="center" wrapText="1" readingOrder="1"/>
    </xf>
    <xf numFmtId="0" fontId="12" fillId="4" borderId="6" xfId="0" applyFont="1" applyFill="1" applyBorder="1" applyAlignment="1">
      <alignment horizontal="center" vertical="center" wrapText="1" readingOrder="1"/>
    </xf>
    <xf numFmtId="0" fontId="13" fillId="2" borderId="8" xfId="0" applyFont="1" applyFill="1" applyBorder="1" applyAlignment="1">
      <alignment horizontal="left" vertical="center" wrapText="1" indent="1" readingOrder="1"/>
    </xf>
    <xf numFmtId="164" fontId="14" fillId="4" borderId="9" xfId="2" applyNumberFormat="1" applyFont="1" applyFill="1" applyBorder="1" applyAlignment="1">
      <alignment horizontal="right" vertical="center" wrapText="1" readingOrder="1"/>
    </xf>
    <xf numFmtId="164" fontId="14" fillId="4" borderId="11" xfId="2" applyNumberFormat="1" applyFont="1" applyFill="1" applyBorder="1" applyAlignment="1">
      <alignment horizontal="right" vertical="center" wrapText="1" readingOrder="1"/>
    </xf>
    <xf numFmtId="0" fontId="13" fillId="2" borderId="9" xfId="0" applyFont="1" applyFill="1" applyBorder="1" applyAlignment="1">
      <alignment horizontal="left" vertical="center" wrapText="1" indent="1" readingOrder="1"/>
    </xf>
    <xf numFmtId="0" fontId="13" fillId="6" borderId="9" xfId="0" applyFont="1" applyFill="1" applyBorder="1" applyAlignment="1">
      <alignment horizontal="left" vertical="center" wrapText="1" indent="1" readingOrder="1"/>
    </xf>
    <xf numFmtId="0" fontId="13" fillId="2" borderId="12" xfId="0" applyFont="1" applyFill="1" applyBorder="1" applyAlignment="1">
      <alignment horizontal="left" vertical="center" wrapText="1" indent="1" readingOrder="1"/>
    </xf>
    <xf numFmtId="5" fontId="11" fillId="2" borderId="5" xfId="0" applyNumberFormat="1" applyFont="1" applyFill="1" applyBorder="1"/>
    <xf numFmtId="5" fontId="11" fillId="2" borderId="14" xfId="0" applyNumberFormat="1" applyFont="1" applyFill="1" applyBorder="1"/>
    <xf numFmtId="164" fontId="0" fillId="0" borderId="0" xfId="2" applyNumberFormat="1" applyFont="1"/>
    <xf numFmtId="164" fontId="8" fillId="4" borderId="9" xfId="2" applyNumberFormat="1" applyFont="1" applyFill="1" applyBorder="1" applyAlignment="1">
      <alignment horizontal="right" vertical="center" wrapText="1" readingOrder="1"/>
    </xf>
    <xf numFmtId="0" fontId="7" fillId="6" borderId="9" xfId="0" applyFont="1" applyFill="1" applyBorder="1" applyAlignment="1">
      <alignment horizontal="left" vertical="center" wrapText="1" indent="1" readingOrder="1"/>
    </xf>
    <xf numFmtId="0" fontId="15" fillId="0" borderId="0" xfId="0" applyFont="1"/>
    <xf numFmtId="0" fontId="16" fillId="2" borderId="5" xfId="0" applyFont="1" applyFill="1" applyBorder="1" applyAlignment="1">
      <alignment horizontal="center" vertical="center" wrapText="1" readingOrder="1"/>
    </xf>
    <xf numFmtId="164" fontId="17" fillId="4" borderId="5" xfId="2" applyNumberFormat="1" applyFont="1" applyFill="1" applyBorder="1" applyAlignment="1">
      <alignment horizontal="center" vertical="center" wrapText="1" readingOrder="1"/>
    </xf>
    <xf numFmtId="164" fontId="17" fillId="4" borderId="3" xfId="2" applyNumberFormat="1" applyFont="1" applyFill="1" applyBorder="1" applyAlignment="1">
      <alignment horizontal="center" vertical="center" wrapText="1" readingOrder="1"/>
    </xf>
    <xf numFmtId="5" fontId="16" fillId="2" borderId="5" xfId="0" applyNumberFormat="1" applyFont="1" applyFill="1" applyBorder="1"/>
    <xf numFmtId="5" fontId="16" fillId="2" borderId="2" xfId="0" applyNumberFormat="1" applyFont="1" applyFill="1" applyBorder="1"/>
    <xf numFmtId="164" fontId="15" fillId="0" borderId="15" xfId="0" applyNumberFormat="1" applyFont="1" applyBorder="1"/>
    <xf numFmtId="9" fontId="15" fillId="0" borderId="0" xfId="3" applyFont="1"/>
    <xf numFmtId="0" fontId="18" fillId="2" borderId="5" xfId="0" applyFont="1" applyFill="1" applyBorder="1" applyAlignment="1">
      <alignment horizontal="center" vertical="center" wrapText="1" readingOrder="1"/>
    </xf>
    <xf numFmtId="0" fontId="19" fillId="4" borderId="5" xfId="0" applyFont="1" applyFill="1" applyBorder="1" applyAlignment="1">
      <alignment horizontal="center" vertical="center" wrapText="1" readingOrder="1"/>
    </xf>
    <xf numFmtId="0" fontId="19" fillId="4" borderId="3" xfId="0" applyFont="1" applyFill="1" applyBorder="1" applyAlignment="1">
      <alignment horizontal="center" vertical="center" wrapText="1" readingOrder="1"/>
    </xf>
    <xf numFmtId="0" fontId="20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2" xfId="0" applyFont="1" applyFill="1" applyBorder="1" applyAlignment="1">
      <alignment horizontal="left" vertical="top" wrapText="1"/>
    </xf>
    <xf numFmtId="0" fontId="18" fillId="2" borderId="4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/>
    </xf>
    <xf numFmtId="0" fontId="15" fillId="0" borderId="7" xfId="0" applyFont="1" applyBorder="1" applyAlignment="1">
      <alignment horizontal="left"/>
    </xf>
    <xf numFmtId="0" fontId="2" fillId="5" borderId="0" xfId="0" applyFont="1" applyFill="1"/>
    <xf numFmtId="165" fontId="2" fillId="5" borderId="14" xfId="0" applyNumberFormat="1" applyFont="1" applyFill="1" applyBorder="1" applyAlignment="1">
      <alignment horizontal="right" vertical="center" wrapText="1" indent="1" readingOrder="1"/>
    </xf>
    <xf numFmtId="0" fontId="5" fillId="2" borderId="11" xfId="0" applyFont="1" applyFill="1" applyBorder="1" applyAlignment="1">
      <alignment horizontal="center" vertical="center" wrapText="1" readingOrder="1"/>
    </xf>
    <xf numFmtId="0" fontId="6" fillId="3" borderId="11" xfId="0" applyFont="1" applyFill="1" applyBorder="1" applyAlignment="1">
      <alignment horizontal="center" vertical="center" wrapText="1" readingOrder="1"/>
    </xf>
    <xf numFmtId="0" fontId="6" fillId="4" borderId="11" xfId="0" applyFont="1" applyFill="1" applyBorder="1" applyAlignment="1">
      <alignment horizontal="center" vertical="center" wrapText="1" readingOrder="1"/>
    </xf>
    <xf numFmtId="0" fontId="7" fillId="2" borderId="11" xfId="0" applyFont="1" applyFill="1" applyBorder="1" applyAlignment="1">
      <alignment horizontal="left" vertical="center" wrapText="1" indent="1" readingOrder="1"/>
    </xf>
    <xf numFmtId="5" fontId="8" fillId="3" borderId="11" xfId="0" applyNumberFormat="1" applyFont="1" applyFill="1" applyBorder="1" applyAlignment="1">
      <alignment horizontal="right" vertical="center" wrapText="1" readingOrder="1"/>
    </xf>
    <xf numFmtId="43" fontId="8" fillId="4" borderId="11" xfId="1" applyFont="1" applyFill="1" applyBorder="1" applyAlignment="1">
      <alignment horizontal="right" vertical="center" wrapText="1" readingOrder="1"/>
    </xf>
    <xf numFmtId="43" fontId="6" fillId="4" borderId="11" xfId="1" applyFont="1" applyFill="1" applyBorder="1" applyAlignment="1">
      <alignment horizontal="right" vertical="center" wrapText="1" readingOrder="1"/>
    </xf>
    <xf numFmtId="44" fontId="0" fillId="4" borderId="11" xfId="2" applyFont="1" applyFill="1" applyBorder="1" applyAlignment="1">
      <alignment horizontal="right"/>
    </xf>
    <xf numFmtId="5" fontId="8" fillId="4" borderId="11" xfId="0" applyNumberFormat="1" applyFont="1" applyFill="1" applyBorder="1" applyAlignment="1">
      <alignment horizontal="right" vertical="center" wrapText="1" readingOrder="1"/>
    </xf>
    <xf numFmtId="164" fontId="8" fillId="4" borderId="11" xfId="2" applyNumberFormat="1" applyFont="1" applyFill="1" applyBorder="1" applyAlignment="1">
      <alignment horizontal="right" vertical="center" wrapText="1" readingOrder="1"/>
    </xf>
    <xf numFmtId="3" fontId="0" fillId="4" borderId="11" xfId="0" applyNumberFormat="1" applyFill="1" applyBorder="1" applyAlignment="1">
      <alignment horizontal="right"/>
    </xf>
    <xf numFmtId="0" fontId="0" fillId="4" borderId="11" xfId="0" applyFill="1" applyBorder="1"/>
    <xf numFmtId="0" fontId="9" fillId="6" borderId="11" xfId="0" applyFont="1" applyFill="1" applyBorder="1" applyAlignment="1">
      <alignment horizontal="left" vertical="center" wrapText="1" indent="1" readingOrder="1"/>
    </xf>
    <xf numFmtId="5" fontId="9" fillId="6" borderId="11" xfId="0" applyNumberFormat="1" applyFont="1" applyFill="1" applyBorder="1" applyAlignment="1">
      <alignment horizontal="right" vertical="center" wrapText="1" readingOrder="1"/>
    </xf>
    <xf numFmtId="0" fontId="2" fillId="2" borderId="11" xfId="0" applyFont="1" applyFill="1" applyBorder="1" applyAlignment="1">
      <alignment horizontal="center" vertical="center" wrapText="1" readingOrder="1"/>
    </xf>
    <xf numFmtId="5" fontId="2" fillId="2" borderId="11" xfId="0" applyNumberFormat="1" applyFont="1" applyFill="1" applyBorder="1"/>
    <xf numFmtId="3" fontId="2" fillId="2" borderId="11" xfId="0" applyNumberFormat="1" applyFont="1" applyFill="1" applyBorder="1" applyAlignment="1">
      <alignment horizontal="right" vertical="center" wrapText="1" indent="1" readingOrder="1"/>
    </xf>
    <xf numFmtId="165" fontId="2" fillId="2" borderId="11" xfId="0" applyNumberFormat="1" applyFont="1" applyFill="1" applyBorder="1" applyAlignment="1">
      <alignment horizontal="right" vertical="center" wrapText="1" indent="1" readingOrder="1"/>
    </xf>
    <xf numFmtId="3" fontId="3" fillId="2" borderId="11" xfId="0" applyNumberFormat="1" applyFont="1" applyFill="1" applyBorder="1"/>
    <xf numFmtId="0" fontId="0" fillId="2" borderId="11" xfId="0" applyFill="1" applyBorder="1" applyAlignment="1">
      <alignment horizontal="left"/>
    </xf>
    <xf numFmtId="0" fontId="2" fillId="2" borderId="11" xfId="0" applyFont="1" applyFill="1" applyBorder="1" applyAlignment="1">
      <alignment horizontal="left" vertical="center" wrapText="1"/>
    </xf>
    <xf numFmtId="0" fontId="2" fillId="2" borderId="11" xfId="0" applyFont="1" applyFill="1" applyBorder="1" applyAlignment="1">
      <alignment horizontal="left" vertical="center" wrapText="1" readingOrder="1"/>
    </xf>
    <xf numFmtId="0" fontId="4" fillId="2" borderId="11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</cellXfs>
  <cellStyles count="5">
    <cellStyle name="Millares" xfId="1" builtinId="3"/>
    <cellStyle name="Moneda" xfId="2" builtinId="4"/>
    <cellStyle name="Moneda 2" xfId="4" xr:uid="{A3158105-FCBC-48BA-A589-84AD5D78B46D}"/>
    <cellStyle name="Normal" xfId="0" builtinId="0"/>
    <cellStyle name="Porcentaj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F149F-584A-43C1-9AE4-F3713B318069}">
  <dimension ref="B2:BT41"/>
  <sheetViews>
    <sheetView tabSelected="1" zoomScaleNormal="100" workbookViewId="0">
      <selection activeCell="E1" sqref="E1:E1048576"/>
    </sheetView>
  </sheetViews>
  <sheetFormatPr baseColWidth="10" defaultRowHeight="15" x14ac:dyDescent="0.25"/>
  <cols>
    <col min="2" max="2" width="12.42578125" customWidth="1"/>
    <col min="3" max="3" width="21.85546875" customWidth="1"/>
    <col min="4" max="4" width="23.5703125" customWidth="1"/>
    <col min="5" max="5" width="20.85546875" customWidth="1"/>
    <col min="6" max="6" width="22.28515625" customWidth="1"/>
    <col min="7" max="7" width="14.85546875" customWidth="1"/>
    <col min="8" max="8" width="15" customWidth="1"/>
    <col min="9" max="9" width="18.42578125" customWidth="1"/>
    <col min="10" max="10" width="13.140625" hidden="1" customWidth="1"/>
    <col min="11" max="11" width="24.42578125" customWidth="1"/>
    <col min="12" max="12" width="19" customWidth="1"/>
    <col min="13" max="13" width="18.5703125" customWidth="1"/>
    <col min="14" max="14" width="18.7109375" customWidth="1"/>
    <col min="15" max="15" width="20.28515625" customWidth="1"/>
    <col min="16" max="16" width="17.140625" customWidth="1"/>
  </cols>
  <sheetData>
    <row r="2" spans="2:12" ht="10.5" customHeight="1" x14ac:dyDescent="0.25"/>
    <row r="3" spans="2:12" hidden="1" x14ac:dyDescent="0.25"/>
    <row r="4" spans="2:12" s="75" customFormat="1" ht="101.25" customHeight="1" x14ac:dyDescent="0.25">
      <c r="B4" s="71"/>
      <c r="C4" s="72" t="s">
        <v>61</v>
      </c>
      <c r="D4" s="72" t="s">
        <v>0</v>
      </c>
      <c r="E4" s="72" t="s">
        <v>57</v>
      </c>
      <c r="F4" s="72" t="s">
        <v>1</v>
      </c>
      <c r="G4" s="72" t="s">
        <v>2</v>
      </c>
      <c r="H4" s="72" t="s">
        <v>3</v>
      </c>
      <c r="I4" s="72" t="s">
        <v>62</v>
      </c>
      <c r="J4" s="73" t="s">
        <v>63</v>
      </c>
      <c r="K4" s="73"/>
      <c r="L4" s="74" t="s">
        <v>56</v>
      </c>
    </row>
    <row r="5" spans="2:12" ht="71.25" x14ac:dyDescent="0.25">
      <c r="B5" s="52" t="s">
        <v>4</v>
      </c>
      <c r="C5" s="54" t="s">
        <v>5</v>
      </c>
      <c r="D5" s="54" t="s">
        <v>5</v>
      </c>
      <c r="E5" s="54" t="s">
        <v>5</v>
      </c>
      <c r="F5" s="54" t="s">
        <v>5</v>
      </c>
      <c r="G5" s="54" t="s">
        <v>5</v>
      </c>
      <c r="H5" s="54" t="s">
        <v>5</v>
      </c>
      <c r="I5" s="54" t="s">
        <v>5</v>
      </c>
      <c r="J5" s="53" t="s">
        <v>6</v>
      </c>
      <c r="K5" s="54" t="s">
        <v>5</v>
      </c>
      <c r="L5" s="54" t="s">
        <v>7</v>
      </c>
    </row>
    <row r="6" spans="2:12" ht="22.5" x14ac:dyDescent="0.25">
      <c r="B6" s="55" t="s">
        <v>8</v>
      </c>
      <c r="C6" s="57">
        <v>0</v>
      </c>
      <c r="D6" s="57">
        <v>0</v>
      </c>
      <c r="E6" s="57">
        <v>0</v>
      </c>
      <c r="F6" s="57">
        <v>0</v>
      </c>
      <c r="G6" s="57">
        <v>0</v>
      </c>
      <c r="H6" s="57">
        <v>0</v>
      </c>
      <c r="I6" s="57">
        <v>0</v>
      </c>
      <c r="J6" s="56"/>
      <c r="K6" s="58">
        <v>0</v>
      </c>
      <c r="L6" s="59">
        <f>C6+D6+E6+F6+G6+H6+I6+K6</f>
        <v>0</v>
      </c>
    </row>
    <row r="7" spans="2:12" x14ac:dyDescent="0.25">
      <c r="B7" s="55" t="s">
        <v>9</v>
      </c>
      <c r="C7" s="60">
        <v>2790637800</v>
      </c>
      <c r="D7" s="60">
        <v>1865576518</v>
      </c>
      <c r="E7" s="60">
        <v>896945634</v>
      </c>
      <c r="F7" s="60">
        <v>66295428</v>
      </c>
      <c r="G7" s="60">
        <v>50000000</v>
      </c>
      <c r="H7" s="61">
        <v>50000000</v>
      </c>
      <c r="I7" s="60">
        <v>1374780058</v>
      </c>
      <c r="J7" s="56"/>
      <c r="K7" s="60">
        <v>750604521</v>
      </c>
      <c r="L7" s="62">
        <f>C7+D7+E7+F7+G7+H7+I7+K7</f>
        <v>7844839959</v>
      </c>
    </row>
    <row r="8" spans="2:12" x14ac:dyDescent="0.25">
      <c r="B8" s="55" t="s">
        <v>10</v>
      </c>
      <c r="C8" s="60">
        <v>2877717603</v>
      </c>
      <c r="D8" s="63"/>
      <c r="E8" s="60">
        <v>234803204</v>
      </c>
      <c r="F8" s="60">
        <v>168877611</v>
      </c>
      <c r="G8" s="60">
        <v>40000000</v>
      </c>
      <c r="H8" s="61">
        <v>40000000</v>
      </c>
      <c r="I8" s="60">
        <v>565519022</v>
      </c>
      <c r="J8" s="56"/>
      <c r="K8" s="60">
        <v>200503295</v>
      </c>
      <c r="L8" s="62">
        <f>C8+D8+E8+F8+G8+H8+I8+K8</f>
        <v>4127420735</v>
      </c>
    </row>
    <row r="9" spans="2:12" x14ac:dyDescent="0.25">
      <c r="B9" s="55" t="s">
        <v>11</v>
      </c>
      <c r="C9" s="60">
        <v>76404073586</v>
      </c>
      <c r="D9" s="60">
        <v>24583849956</v>
      </c>
      <c r="E9" s="60">
        <v>9288911213</v>
      </c>
      <c r="F9" s="60">
        <v>1914723957</v>
      </c>
      <c r="G9" s="60">
        <v>2509474201</v>
      </c>
      <c r="H9" s="60">
        <v>2509474201</v>
      </c>
      <c r="I9" s="60">
        <v>5262151961</v>
      </c>
      <c r="J9" s="56"/>
      <c r="K9" s="60">
        <v>21028110045</v>
      </c>
      <c r="L9" s="62">
        <f>C9+D9+E9+F9+G9+H9+I9+K9</f>
        <v>143500769120</v>
      </c>
    </row>
    <row r="10" spans="2:12" x14ac:dyDescent="0.25">
      <c r="B10" s="55" t="s">
        <v>12</v>
      </c>
      <c r="C10" s="60">
        <v>874576946</v>
      </c>
      <c r="D10" s="60">
        <v>0</v>
      </c>
      <c r="E10" s="60">
        <v>159894001</v>
      </c>
      <c r="F10" s="60">
        <v>170720005</v>
      </c>
      <c r="G10" s="60">
        <v>50000000</v>
      </c>
      <c r="H10" s="61">
        <v>50000000</v>
      </c>
      <c r="I10" s="60">
        <v>854940408</v>
      </c>
      <c r="J10" s="56"/>
      <c r="K10" s="60">
        <v>202300077</v>
      </c>
      <c r="L10" s="62">
        <f>C10+D10+E10+F10+G10+H10+I10+K10</f>
        <v>2362431437</v>
      </c>
    </row>
    <row r="11" spans="2:12" x14ac:dyDescent="0.25">
      <c r="B11" s="55" t="s">
        <v>13</v>
      </c>
      <c r="C11" s="60">
        <v>213085485</v>
      </c>
      <c r="D11" s="60">
        <v>0</v>
      </c>
      <c r="E11" s="60">
        <v>153543548</v>
      </c>
      <c r="F11" s="60">
        <v>136693994</v>
      </c>
      <c r="G11" s="60">
        <v>50000000</v>
      </c>
      <c r="H11" s="61">
        <v>50000000</v>
      </c>
      <c r="I11" s="60">
        <v>1786095089</v>
      </c>
      <c r="J11" s="56"/>
      <c r="K11" s="60">
        <v>248968535</v>
      </c>
      <c r="L11" s="62">
        <f>C11+D11+E11+F11+G11+H11+I11+K11</f>
        <v>2638386651</v>
      </c>
    </row>
    <row r="12" spans="2:12" x14ac:dyDescent="0.25">
      <c r="B12" s="55" t="s">
        <v>14</v>
      </c>
      <c r="C12" s="60">
        <v>698035251</v>
      </c>
      <c r="D12" s="60">
        <v>6279132324</v>
      </c>
      <c r="E12" s="60">
        <v>119730437</v>
      </c>
      <c r="F12" s="60">
        <v>120634852</v>
      </c>
      <c r="G12" s="60">
        <v>50000000</v>
      </c>
      <c r="H12" s="60">
        <v>50000000</v>
      </c>
      <c r="I12" s="60">
        <v>755869224</v>
      </c>
      <c r="J12" s="56"/>
      <c r="K12" s="60">
        <v>401500623</v>
      </c>
      <c r="L12" s="62">
        <f>C12+D12+E12+F12+G12+H12+I12+K12</f>
        <v>8474902711</v>
      </c>
    </row>
    <row r="13" spans="2:12" x14ac:dyDescent="0.25">
      <c r="B13" s="55" t="s">
        <v>15</v>
      </c>
      <c r="C13" s="60">
        <v>7485112</v>
      </c>
      <c r="D13" s="7">
        <v>0</v>
      </c>
      <c r="E13" s="60">
        <v>62209971</v>
      </c>
      <c r="F13" s="60">
        <v>66544454</v>
      </c>
      <c r="G13" s="60">
        <v>50000000</v>
      </c>
      <c r="H13" s="61">
        <v>50000000</v>
      </c>
      <c r="I13" s="60">
        <v>470366719</v>
      </c>
      <c r="J13" s="56"/>
      <c r="K13" s="57">
        <v>0</v>
      </c>
      <c r="L13" s="62">
        <f>C13+D13+E13+F13+G13+H13+I13+K13</f>
        <v>706606256</v>
      </c>
    </row>
    <row r="14" spans="2:12" x14ac:dyDescent="0.25">
      <c r="B14" s="55" t="s">
        <v>16</v>
      </c>
      <c r="C14" s="60">
        <v>157415389</v>
      </c>
      <c r="D14" s="7">
        <v>0</v>
      </c>
      <c r="E14" s="60">
        <v>118911960</v>
      </c>
      <c r="F14" s="60">
        <v>193407882</v>
      </c>
      <c r="G14" s="60">
        <v>53450000</v>
      </c>
      <c r="H14" s="61">
        <v>53450000</v>
      </c>
      <c r="I14" s="60">
        <v>1129967137</v>
      </c>
      <c r="J14" s="56"/>
      <c r="K14" s="57">
        <v>0</v>
      </c>
      <c r="L14" s="62">
        <f>C14+D14+E14+F14+G14+H14+I14+K14</f>
        <v>1706602368</v>
      </c>
    </row>
    <row r="15" spans="2:12" x14ac:dyDescent="0.25">
      <c r="B15" s="55" t="s">
        <v>17</v>
      </c>
      <c r="C15" s="60">
        <v>8422396087</v>
      </c>
      <c r="D15" s="60">
        <v>163674699</v>
      </c>
      <c r="E15" s="60">
        <v>136730314</v>
      </c>
      <c r="F15" s="60">
        <v>266481654</v>
      </c>
      <c r="G15" s="60">
        <v>50000000</v>
      </c>
      <c r="H15" s="61">
        <v>50000000</v>
      </c>
      <c r="I15" s="60">
        <v>562901198</v>
      </c>
      <c r="J15" s="56"/>
      <c r="K15" s="60">
        <v>39462279170</v>
      </c>
      <c r="L15" s="62">
        <f>C15+D15+E15+F15+G15+H15+I15+K15</f>
        <v>49114463122</v>
      </c>
    </row>
    <row r="16" spans="2:12" x14ac:dyDescent="0.25">
      <c r="B16" s="55" t="s">
        <v>18</v>
      </c>
      <c r="C16" s="60">
        <v>2646385528</v>
      </c>
      <c r="D16" s="60">
        <v>166701200</v>
      </c>
      <c r="E16" s="60">
        <v>281097993</v>
      </c>
      <c r="F16" s="60">
        <v>57236794</v>
      </c>
      <c r="G16" s="60">
        <v>50000000</v>
      </c>
      <c r="H16" s="61">
        <v>50000000</v>
      </c>
      <c r="I16" s="60">
        <v>763872362</v>
      </c>
      <c r="J16" s="56"/>
      <c r="K16" s="60">
        <v>0</v>
      </c>
      <c r="L16" s="62">
        <f>C16+D16+E16+F16+G16+H16+I16+K16</f>
        <v>4015293877</v>
      </c>
    </row>
    <row r="17" spans="2:72" ht="22.5" x14ac:dyDescent="0.25">
      <c r="B17" s="55" t="s">
        <v>19</v>
      </c>
      <c r="C17" s="60">
        <v>833192509</v>
      </c>
      <c r="D17" s="60">
        <v>14185588821</v>
      </c>
      <c r="E17" s="60">
        <v>704054995</v>
      </c>
      <c r="F17" s="60">
        <v>36856826</v>
      </c>
      <c r="G17" s="60">
        <v>100100000</v>
      </c>
      <c r="H17" s="61">
        <v>100100000</v>
      </c>
      <c r="I17" s="60">
        <v>1194356763</v>
      </c>
      <c r="J17" s="56"/>
      <c r="K17" s="60">
        <v>3249601224</v>
      </c>
      <c r="L17" s="62">
        <f>C17+D17+E17+F17+G17+H17+I17+K17</f>
        <v>20403851138</v>
      </c>
    </row>
    <row r="18" spans="2:72" x14ac:dyDescent="0.25">
      <c r="B18" s="55" t="s">
        <v>20</v>
      </c>
      <c r="C18" s="60">
        <v>1056054860</v>
      </c>
      <c r="D18" s="7">
        <v>0</v>
      </c>
      <c r="E18" s="60">
        <v>754519640</v>
      </c>
      <c r="F18" s="60">
        <v>277178842</v>
      </c>
      <c r="G18" s="60">
        <v>100000000</v>
      </c>
      <c r="H18" s="61">
        <v>100000000</v>
      </c>
      <c r="I18" s="60">
        <v>1061753300</v>
      </c>
      <c r="J18" s="56"/>
      <c r="K18" s="57">
        <v>0</v>
      </c>
      <c r="L18" s="62">
        <f>C18+D18+E18+F18+G18+H18+I18+K18</f>
        <v>3349506642</v>
      </c>
    </row>
    <row r="19" spans="2:72" x14ac:dyDescent="0.25">
      <c r="B19" s="55" t="s">
        <v>21</v>
      </c>
      <c r="C19" s="60">
        <v>74040327</v>
      </c>
      <c r="D19" s="60">
        <v>2150660</v>
      </c>
      <c r="E19" s="60">
        <v>65657465</v>
      </c>
      <c r="F19" s="60">
        <v>148824000</v>
      </c>
      <c r="G19" s="60">
        <v>50000000</v>
      </c>
      <c r="H19" s="61">
        <v>50000000</v>
      </c>
      <c r="I19" s="60">
        <v>508392382</v>
      </c>
      <c r="J19" s="56"/>
      <c r="K19" s="57">
        <v>0</v>
      </c>
      <c r="L19" s="62">
        <f>C19+D19+E19+F19+G19+H19+I19+K19</f>
        <v>899064834</v>
      </c>
    </row>
    <row r="20" spans="2:72" x14ac:dyDescent="0.25">
      <c r="B20" s="55" t="s">
        <v>22</v>
      </c>
      <c r="C20" s="60">
        <v>350806868</v>
      </c>
      <c r="D20" s="60">
        <v>613207547</v>
      </c>
      <c r="E20" s="60">
        <v>94181996</v>
      </c>
      <c r="F20" s="60">
        <v>85138467</v>
      </c>
      <c r="G20" s="60">
        <v>95100000</v>
      </c>
      <c r="H20" s="61">
        <v>95100000</v>
      </c>
      <c r="I20" s="60">
        <v>709781904</v>
      </c>
      <c r="J20" s="56"/>
      <c r="K20" s="57">
        <v>0</v>
      </c>
      <c r="L20" s="62">
        <f>C20+D20+E20+F20+G20+H20+I20+K20</f>
        <v>2043316782</v>
      </c>
    </row>
    <row r="21" spans="2:72" x14ac:dyDescent="0.25">
      <c r="B21" s="55" t="s">
        <v>23</v>
      </c>
      <c r="C21" s="60">
        <v>969608937</v>
      </c>
      <c r="D21" s="60">
        <v>1554316</v>
      </c>
      <c r="E21" s="60">
        <v>1049827681</v>
      </c>
      <c r="F21" s="60">
        <v>94832500</v>
      </c>
      <c r="G21" s="60">
        <v>50000000</v>
      </c>
      <c r="H21" s="60">
        <v>50000000</v>
      </c>
      <c r="I21" s="60">
        <v>456049702</v>
      </c>
      <c r="J21" s="56"/>
      <c r="K21" s="60">
        <v>1117756318</v>
      </c>
      <c r="L21" s="62">
        <f>C21+D21+E21+F21+G21+H21+I21+K21</f>
        <v>3789629454</v>
      </c>
    </row>
    <row r="22" spans="2:72" x14ac:dyDescent="0.25">
      <c r="B22" s="55" t="s">
        <v>24</v>
      </c>
      <c r="C22" s="60">
        <v>93275187</v>
      </c>
      <c r="D22" s="57">
        <v>0</v>
      </c>
      <c r="E22" s="60">
        <v>207598916</v>
      </c>
      <c r="F22" s="60">
        <v>25390759</v>
      </c>
      <c r="G22" s="60">
        <v>50000000</v>
      </c>
      <c r="H22" s="61">
        <v>50000000</v>
      </c>
      <c r="I22" s="60">
        <v>554296526</v>
      </c>
      <c r="J22" s="56"/>
      <c r="K22" s="57">
        <v>0</v>
      </c>
      <c r="L22" s="62">
        <f>C22+D22+E22+F22+G22+H22+I22+K22</f>
        <v>980561388</v>
      </c>
    </row>
    <row r="23" spans="2:72" x14ac:dyDescent="0.25">
      <c r="B23" s="55" t="s">
        <v>25</v>
      </c>
      <c r="C23" s="60">
        <v>2377499287</v>
      </c>
      <c r="D23" s="57">
        <v>0</v>
      </c>
      <c r="E23" s="60">
        <v>375196948</v>
      </c>
      <c r="F23" s="60">
        <v>336841391</v>
      </c>
      <c r="G23" s="60">
        <v>50000000</v>
      </c>
      <c r="H23" s="61">
        <v>50000000</v>
      </c>
      <c r="I23" s="60">
        <v>905200466</v>
      </c>
      <c r="J23" s="56"/>
      <c r="K23" s="57">
        <v>0</v>
      </c>
      <c r="L23" s="62">
        <f>C23+D23+E23+F23+G23+H23+I23+K23</f>
        <v>4094738092</v>
      </c>
    </row>
    <row r="24" spans="2:72" ht="22.5" x14ac:dyDescent="0.25">
      <c r="B24" s="55" t="s">
        <v>26</v>
      </c>
      <c r="C24" s="60">
        <v>144839898</v>
      </c>
      <c r="D24" s="57">
        <v>0</v>
      </c>
      <c r="E24" s="60">
        <v>124936094</v>
      </c>
      <c r="F24" s="60">
        <v>359583449</v>
      </c>
      <c r="G24" s="60">
        <v>50000000</v>
      </c>
      <c r="H24" s="61">
        <v>50000000</v>
      </c>
      <c r="I24" s="60">
        <v>622336006</v>
      </c>
      <c r="J24" s="56"/>
      <c r="K24" s="60">
        <v>175000000</v>
      </c>
      <c r="L24" s="62">
        <f>C24+D24+E24+F24+G24+H24+I24+K24</f>
        <v>1526695447</v>
      </c>
    </row>
    <row r="25" spans="2:72" x14ac:dyDescent="0.25">
      <c r="B25" s="55" t="s">
        <v>27</v>
      </c>
      <c r="C25" s="60"/>
      <c r="D25" s="60">
        <v>2745601028</v>
      </c>
      <c r="E25" s="60">
        <v>546416116</v>
      </c>
      <c r="F25" s="60">
        <v>384136789</v>
      </c>
      <c r="G25" s="60">
        <v>50000000</v>
      </c>
      <c r="H25" s="61">
        <v>50000000</v>
      </c>
      <c r="I25" s="60">
        <v>483893783</v>
      </c>
      <c r="J25" s="56"/>
      <c r="K25" s="60">
        <v>359665094</v>
      </c>
      <c r="L25" s="62">
        <f>C25+D25+E25+F25+G25+H25+I25+K25</f>
        <v>4619712810</v>
      </c>
    </row>
    <row r="26" spans="2:72" x14ac:dyDescent="0.25">
      <c r="B26" s="55" t="s">
        <v>28</v>
      </c>
      <c r="C26" s="60">
        <v>2679621768</v>
      </c>
      <c r="D26" s="60">
        <v>6114997586</v>
      </c>
      <c r="E26" s="60">
        <v>837796066</v>
      </c>
      <c r="F26" s="60">
        <v>74670493</v>
      </c>
      <c r="G26" s="60">
        <v>95100000</v>
      </c>
      <c r="H26" s="60">
        <v>95100000</v>
      </c>
      <c r="I26" s="60">
        <v>432640538</v>
      </c>
      <c r="J26" s="56"/>
      <c r="K26" s="60">
        <v>607721898</v>
      </c>
      <c r="L26" s="62">
        <f>C26+D26+E26+F26+G26+H26+I26+K26</f>
        <v>10937648349</v>
      </c>
    </row>
    <row r="27" spans="2:72" x14ac:dyDescent="0.25">
      <c r="B27" s="55" t="s">
        <v>29</v>
      </c>
      <c r="C27" s="60">
        <v>301956283</v>
      </c>
      <c r="D27" s="60">
        <v>0</v>
      </c>
      <c r="E27" s="60">
        <v>418859778</v>
      </c>
      <c r="F27" s="60">
        <v>191277158</v>
      </c>
      <c r="G27" s="60">
        <v>50000000</v>
      </c>
      <c r="H27" s="60">
        <v>50000000</v>
      </c>
      <c r="I27" s="60">
        <v>905719617</v>
      </c>
      <c r="J27" s="56"/>
      <c r="K27" s="57">
        <v>0</v>
      </c>
      <c r="L27" s="62">
        <f>C27+D27+E27+F27+G27+H27+I27+K27</f>
        <v>1917812836</v>
      </c>
    </row>
    <row r="28" spans="2:72" x14ac:dyDescent="0.25">
      <c r="B28" s="55" t="s">
        <v>30</v>
      </c>
      <c r="C28" s="60">
        <v>1436032549</v>
      </c>
      <c r="D28" s="60">
        <v>2062861906</v>
      </c>
      <c r="E28" s="60">
        <v>144031434</v>
      </c>
      <c r="F28" s="60">
        <v>155718000</v>
      </c>
      <c r="G28" s="60">
        <v>50000000</v>
      </c>
      <c r="H28" s="61">
        <v>50000000</v>
      </c>
      <c r="I28" s="60">
        <v>625694725</v>
      </c>
      <c r="J28" s="56"/>
      <c r="K28" s="57">
        <v>0</v>
      </c>
      <c r="L28" s="62">
        <f>C28+D28+E28+F28+G28+H28+I28+K28</f>
        <v>4524338614</v>
      </c>
    </row>
    <row r="29" spans="2:72" x14ac:dyDescent="0.25">
      <c r="B29" s="55" t="s">
        <v>31</v>
      </c>
      <c r="C29" s="60">
        <v>758762518</v>
      </c>
      <c r="D29" s="60">
        <v>5194923</v>
      </c>
      <c r="E29" s="60">
        <v>1277143818</v>
      </c>
      <c r="F29" s="60">
        <v>225908095</v>
      </c>
      <c r="G29" s="60">
        <v>50000000</v>
      </c>
      <c r="H29" s="61">
        <v>50000000</v>
      </c>
      <c r="I29" s="60">
        <v>746034620</v>
      </c>
      <c r="J29" s="56"/>
      <c r="K29" s="60">
        <v>248968535</v>
      </c>
      <c r="L29" s="62">
        <f>C29+D29+E29+F29+G29+H29+I29+K29</f>
        <v>3362012509</v>
      </c>
    </row>
    <row r="30" spans="2:72" x14ac:dyDescent="0.25">
      <c r="B30" s="55" t="s">
        <v>32</v>
      </c>
      <c r="C30" s="60">
        <v>340118889</v>
      </c>
      <c r="D30" s="60">
        <v>10002950910</v>
      </c>
      <c r="E30" s="60">
        <v>1270247785</v>
      </c>
      <c r="F30" s="60">
        <v>305840678</v>
      </c>
      <c r="G30" s="60">
        <v>95100000</v>
      </c>
      <c r="H30" s="61">
        <v>95100000</v>
      </c>
      <c r="I30" s="60">
        <v>754680122</v>
      </c>
      <c r="J30" s="56"/>
      <c r="K30" s="60">
        <v>14633405351</v>
      </c>
      <c r="L30" s="62">
        <f>C30+D30+E30+F30+G30+H30+I30+K30</f>
        <v>27497443735</v>
      </c>
    </row>
    <row r="31" spans="2:72" s="8" customFormat="1" x14ac:dyDescent="0.25">
      <c r="B31" s="64" t="s">
        <v>33</v>
      </c>
      <c r="C31" s="60">
        <v>0</v>
      </c>
      <c r="D31" s="60">
        <v>0</v>
      </c>
      <c r="E31" s="60">
        <v>101000816</v>
      </c>
      <c r="F31" s="60">
        <v>100288100</v>
      </c>
      <c r="G31" s="60">
        <v>30140000</v>
      </c>
      <c r="H31" s="60">
        <v>30140000</v>
      </c>
      <c r="I31" s="60">
        <v>373753788</v>
      </c>
      <c r="J31" s="65"/>
      <c r="K31" s="60">
        <v>0</v>
      </c>
      <c r="L31" s="60">
        <f>C31+D31+E31+F31+G31+H31+I31+K31</f>
        <v>635322704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0"/>
      <c r="BD31" s="50"/>
      <c r="BE31" s="50"/>
      <c r="BF31" s="50"/>
      <c r="BG31" s="50"/>
      <c r="BH31" s="50"/>
      <c r="BI31" s="50"/>
      <c r="BJ31" s="50"/>
      <c r="BK31" s="50"/>
      <c r="BL31" s="50"/>
      <c r="BM31" s="50"/>
      <c r="BN31" s="50"/>
      <c r="BO31" s="50"/>
      <c r="BP31" s="50"/>
      <c r="BQ31" s="50"/>
      <c r="BR31" s="50"/>
      <c r="BS31" s="50"/>
      <c r="BT31" s="50"/>
    </row>
    <row r="32" spans="2:72" x14ac:dyDescent="0.25">
      <c r="B32" s="55" t="s">
        <v>34</v>
      </c>
      <c r="C32" s="60">
        <v>176893419</v>
      </c>
      <c r="D32" s="57">
        <v>0</v>
      </c>
      <c r="E32" s="60">
        <v>183203753</v>
      </c>
      <c r="F32" s="60">
        <v>85946400</v>
      </c>
      <c r="G32" s="60">
        <v>39350000</v>
      </c>
      <c r="H32" s="60">
        <v>39350000</v>
      </c>
      <c r="I32" s="60">
        <v>462270396</v>
      </c>
      <c r="J32" s="56"/>
      <c r="K32" s="57">
        <v>0</v>
      </c>
      <c r="L32" s="62">
        <f>C32+D32+E32+F32+G32+H32+I32+K32</f>
        <v>987013968</v>
      </c>
    </row>
    <row r="33" spans="2:12" x14ac:dyDescent="0.25">
      <c r="B33" s="55" t="s">
        <v>35</v>
      </c>
      <c r="C33" s="57">
        <v>0</v>
      </c>
      <c r="D33" s="57">
        <v>0</v>
      </c>
      <c r="E33" s="60">
        <v>124543171</v>
      </c>
      <c r="F33" s="60">
        <v>76809500</v>
      </c>
      <c r="G33" s="60">
        <v>40040000</v>
      </c>
      <c r="H33" s="61">
        <v>40040000</v>
      </c>
      <c r="I33" s="60">
        <v>557799290</v>
      </c>
      <c r="J33" s="56"/>
      <c r="K33" s="57">
        <v>0</v>
      </c>
      <c r="L33" s="62">
        <f>C33+D33+E33+F33+G33+H33+I33+K33</f>
        <v>839231961</v>
      </c>
    </row>
    <row r="34" spans="2:12" x14ac:dyDescent="0.25">
      <c r="B34" s="55" t="s">
        <v>36</v>
      </c>
      <c r="C34" s="60">
        <v>967374685</v>
      </c>
      <c r="D34" s="57">
        <v>0</v>
      </c>
      <c r="E34" s="60">
        <v>2238084</v>
      </c>
      <c r="F34" s="60">
        <v>37907585</v>
      </c>
      <c r="G34" s="60">
        <v>17110000</v>
      </c>
      <c r="H34" s="60">
        <v>17110000</v>
      </c>
      <c r="I34" s="60">
        <v>243464508</v>
      </c>
      <c r="J34" s="56"/>
      <c r="K34" s="60">
        <v>251647520</v>
      </c>
      <c r="L34" s="62">
        <f>C34+D34+E34+F34+G34+H34+I34+K34</f>
        <v>1536852382</v>
      </c>
    </row>
    <row r="35" spans="2:12" x14ac:dyDescent="0.25">
      <c r="B35" s="55" t="s">
        <v>37</v>
      </c>
      <c r="C35" s="57">
        <v>0</v>
      </c>
      <c r="D35" s="57">
        <v>0</v>
      </c>
      <c r="E35" s="60">
        <v>3137765029</v>
      </c>
      <c r="F35" s="60">
        <v>27394632</v>
      </c>
      <c r="G35" s="60">
        <v>69000000</v>
      </c>
      <c r="H35" s="61">
        <v>69000000</v>
      </c>
      <c r="I35" s="60">
        <v>408788197</v>
      </c>
      <c r="J35" s="56"/>
      <c r="K35" s="57">
        <v>0</v>
      </c>
      <c r="L35" s="62">
        <f>C36+D35+E35+F35+G35+H35+I35+K35</f>
        <v>3711947858</v>
      </c>
    </row>
    <row r="36" spans="2:12" x14ac:dyDescent="0.25">
      <c r="B36" s="55" t="s">
        <v>38</v>
      </c>
      <c r="C36" s="57">
        <v>0</v>
      </c>
      <c r="D36" s="57">
        <v>0</v>
      </c>
      <c r="E36" s="60">
        <v>145339145</v>
      </c>
      <c r="F36" s="60">
        <v>26312000</v>
      </c>
      <c r="G36" s="60">
        <v>29185000</v>
      </c>
      <c r="H36" s="61">
        <v>29185000</v>
      </c>
      <c r="I36" s="60">
        <v>324422942</v>
      </c>
      <c r="J36" s="56"/>
      <c r="K36" s="57">
        <v>0</v>
      </c>
      <c r="L36" s="62">
        <f>C36+D36+E36+F36+G36+H36+I36+K36</f>
        <v>554444087</v>
      </c>
    </row>
    <row r="37" spans="2:12" x14ac:dyDescent="0.25">
      <c r="B37" s="55" t="s">
        <v>39</v>
      </c>
      <c r="C37" s="60">
        <v>820548867</v>
      </c>
      <c r="D37" s="57">
        <v>0</v>
      </c>
      <c r="E37" s="60">
        <v>1255971302</v>
      </c>
      <c r="F37" s="60">
        <v>42657376</v>
      </c>
      <c r="G37" s="60">
        <v>40040000</v>
      </c>
      <c r="H37" s="61">
        <v>40040000</v>
      </c>
      <c r="I37" s="60">
        <v>298168490</v>
      </c>
      <c r="J37" s="56"/>
      <c r="K37" s="57">
        <v>0</v>
      </c>
      <c r="L37" s="62">
        <f>C37+D37+E37+F37+G37+H37+I37+K37</f>
        <v>2497426035</v>
      </c>
    </row>
    <row r="38" spans="2:12" x14ac:dyDescent="0.25">
      <c r="B38" s="55" t="s">
        <v>40</v>
      </c>
      <c r="C38" s="60">
        <v>420563850</v>
      </c>
      <c r="D38" s="57">
        <v>0</v>
      </c>
      <c r="E38" s="60">
        <v>64967812</v>
      </c>
      <c r="F38" s="60">
        <v>15147221</v>
      </c>
      <c r="G38" s="60">
        <v>27470000</v>
      </c>
      <c r="H38" s="61">
        <v>27470000</v>
      </c>
      <c r="I38" s="60">
        <v>411545972</v>
      </c>
      <c r="J38" s="56"/>
      <c r="K38" s="57">
        <v>0</v>
      </c>
      <c r="L38" s="62">
        <f>C38+D38+E38+F38+G38+H38+I38+K38</f>
        <v>967164855</v>
      </c>
    </row>
    <row r="39" spans="2:12" x14ac:dyDescent="0.25">
      <c r="B39" s="55" t="s">
        <v>41</v>
      </c>
      <c r="C39" s="60"/>
      <c r="D39" s="57">
        <v>0</v>
      </c>
      <c r="E39" s="60">
        <v>165029134</v>
      </c>
      <c r="F39" s="60">
        <v>29034000</v>
      </c>
      <c r="G39" s="60">
        <v>36200000</v>
      </c>
      <c r="H39" s="61">
        <v>36200000</v>
      </c>
      <c r="I39" s="60">
        <v>298921507</v>
      </c>
      <c r="J39" s="56"/>
      <c r="K39" s="57">
        <v>0</v>
      </c>
      <c r="L39" s="62">
        <f>C39+D39+E39+F39+G39+H39+I39+K39</f>
        <v>565384641</v>
      </c>
    </row>
    <row r="40" spans="2:12" x14ac:dyDescent="0.25">
      <c r="B40" s="66" t="s">
        <v>42</v>
      </c>
      <c r="C40" s="67">
        <f>SUM(C7:C39)</f>
        <v>108892999488</v>
      </c>
      <c r="D40" s="67">
        <f>SUM(D7:D39)</f>
        <v>68793042394</v>
      </c>
      <c r="E40" s="67">
        <f>SUM(E7:E39)</f>
        <v>24503305253</v>
      </c>
      <c r="F40" s="67">
        <f>SUM(F7:F39)</f>
        <v>6305310892</v>
      </c>
      <c r="G40" s="67">
        <f>SUM(G7:G39)</f>
        <v>4216859201</v>
      </c>
      <c r="H40" s="67">
        <f>SUM(H6:H39)</f>
        <v>4216859201</v>
      </c>
      <c r="I40" s="67">
        <f>SUM(I7:I39)</f>
        <v>26866428722</v>
      </c>
      <c r="J40" s="68">
        <f>SUM(J6:J39)</f>
        <v>0</v>
      </c>
      <c r="K40" s="69">
        <v>82938032207</v>
      </c>
      <c r="L40" s="70">
        <f>SUM(L6:L39)</f>
        <v>326732837357</v>
      </c>
    </row>
    <row r="41" spans="2:12" ht="15.75" thickBot="1" x14ac:dyDescent="0.3">
      <c r="B41" t="s">
        <v>60</v>
      </c>
      <c r="K41" s="51"/>
    </row>
  </sheetData>
  <mergeCells count="1">
    <mergeCell ref="J4:K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9A96C-7170-44A7-90D1-FDFF96CB525C}">
  <dimension ref="A1:H39"/>
  <sheetViews>
    <sheetView topLeftCell="A20" workbookViewId="0">
      <selection activeCell="A40" sqref="A40"/>
    </sheetView>
  </sheetViews>
  <sheetFormatPr baseColWidth="10" defaultRowHeight="15" x14ac:dyDescent="0.25"/>
  <cols>
    <col min="2" max="2" width="20.85546875" customWidth="1"/>
    <col min="3" max="3" width="27" style="30" customWidth="1"/>
    <col min="4" max="4" width="24.28515625" customWidth="1"/>
    <col min="5" max="5" width="27.28515625" customWidth="1"/>
    <col min="6" max="6" width="23.85546875" customWidth="1"/>
    <col min="7" max="7" width="26.7109375" customWidth="1"/>
    <col min="8" max="8" width="31.5703125" customWidth="1"/>
  </cols>
  <sheetData>
    <row r="1" spans="1:8" ht="15.75" thickBot="1" x14ac:dyDescent="0.3"/>
    <row r="2" spans="1:8" ht="15.75" customHeight="1" x14ac:dyDescent="0.25">
      <c r="A2" s="10"/>
      <c r="B2" s="11" t="s">
        <v>49</v>
      </c>
      <c r="C2" s="12" t="s">
        <v>50</v>
      </c>
      <c r="D2" s="11" t="s">
        <v>51</v>
      </c>
      <c r="E2" s="12" t="s">
        <v>52</v>
      </c>
      <c r="F2" s="13" t="s">
        <v>53</v>
      </c>
      <c r="G2" s="14" t="s">
        <v>54</v>
      </c>
      <c r="H2" s="1" t="s">
        <v>48</v>
      </c>
    </row>
    <row r="3" spans="1:8" ht="81.75" customHeight="1" thickBot="1" x14ac:dyDescent="0.3">
      <c r="A3" s="10"/>
      <c r="B3" s="15"/>
      <c r="C3" s="16"/>
      <c r="D3" s="15"/>
      <c r="E3" s="16"/>
      <c r="F3" s="17"/>
      <c r="G3" s="18"/>
      <c r="H3" s="2"/>
    </row>
    <row r="4" spans="1:8" ht="64.5" thickBot="1" x14ac:dyDescent="0.3">
      <c r="A4" s="19" t="s">
        <v>4</v>
      </c>
      <c r="B4" s="20" t="s">
        <v>5</v>
      </c>
      <c r="C4" s="20" t="s">
        <v>5</v>
      </c>
      <c r="D4" s="20" t="s">
        <v>5</v>
      </c>
      <c r="E4" s="20" t="s">
        <v>5</v>
      </c>
      <c r="F4" s="20" t="s">
        <v>5</v>
      </c>
      <c r="G4" s="21" t="s">
        <v>5</v>
      </c>
      <c r="H4" s="3" t="s">
        <v>7</v>
      </c>
    </row>
    <row r="5" spans="1:8" ht="25.5" x14ac:dyDescent="0.25">
      <c r="A5" s="22" t="s">
        <v>9</v>
      </c>
      <c r="B5" s="23">
        <v>847386192.49184859</v>
      </c>
      <c r="C5" s="23">
        <v>260470437</v>
      </c>
      <c r="D5" s="23">
        <v>3586558</v>
      </c>
      <c r="E5" s="23">
        <v>0</v>
      </c>
      <c r="F5" s="23">
        <v>0</v>
      </c>
      <c r="G5" s="24">
        <v>0</v>
      </c>
      <c r="H5" s="23">
        <f>B5+C5+D5+E5+F5+G5</f>
        <v>1111443187.4918485</v>
      </c>
    </row>
    <row r="6" spans="1:8" x14ac:dyDescent="0.25">
      <c r="A6" s="25" t="s">
        <v>10</v>
      </c>
      <c r="B6" s="23">
        <v>555724453.27413952</v>
      </c>
      <c r="C6" s="23">
        <v>526571179</v>
      </c>
      <c r="D6" s="23">
        <v>261789268</v>
      </c>
      <c r="E6" s="23">
        <v>0</v>
      </c>
      <c r="F6" s="23">
        <v>0</v>
      </c>
      <c r="G6" s="24"/>
      <c r="H6" s="23">
        <f>B6+C6+D6+E6+F6+G6</f>
        <v>1344084900.2741394</v>
      </c>
    </row>
    <row r="7" spans="1:8" x14ac:dyDescent="0.25">
      <c r="A7" s="25" t="s">
        <v>11</v>
      </c>
      <c r="B7" s="23">
        <v>33706069.163955681</v>
      </c>
      <c r="C7" s="23">
        <v>1224799850</v>
      </c>
      <c r="D7" s="23"/>
      <c r="E7" s="23">
        <v>0</v>
      </c>
      <c r="F7" s="23">
        <v>0</v>
      </c>
      <c r="G7" s="24">
        <v>11577163879.63575</v>
      </c>
      <c r="H7" s="23">
        <f>B7+C7+D7+E7+F7+G7</f>
        <v>12835669798.799706</v>
      </c>
    </row>
    <row r="8" spans="1:8" x14ac:dyDescent="0.25">
      <c r="A8" s="25" t="s">
        <v>12</v>
      </c>
      <c r="B8" s="23">
        <v>530870589.33230203</v>
      </c>
      <c r="C8" s="23">
        <v>612505180</v>
      </c>
      <c r="D8" s="23">
        <v>410478932</v>
      </c>
      <c r="E8" s="23">
        <v>0</v>
      </c>
      <c r="F8" s="23">
        <v>8997634883</v>
      </c>
      <c r="G8" s="24">
        <v>0</v>
      </c>
      <c r="H8" s="23">
        <f>B8+C8+D8+E8+F8+G8</f>
        <v>10551489584.332302</v>
      </c>
    </row>
    <row r="9" spans="1:8" x14ac:dyDescent="0.25">
      <c r="A9" s="25" t="s">
        <v>13</v>
      </c>
      <c r="B9" s="23">
        <v>627775538.17867458</v>
      </c>
      <c r="C9" s="23">
        <v>499834150</v>
      </c>
      <c r="D9" s="23">
        <v>640200464</v>
      </c>
      <c r="E9" s="23">
        <v>0</v>
      </c>
      <c r="F9" s="23">
        <v>0</v>
      </c>
      <c r="G9" s="24">
        <v>0</v>
      </c>
      <c r="H9" s="23">
        <f>B9+C9+D9+E9+F9+G9</f>
        <v>1767810152.1786747</v>
      </c>
    </row>
    <row r="10" spans="1:8" x14ac:dyDescent="0.25">
      <c r="A10" s="25" t="s">
        <v>14</v>
      </c>
      <c r="B10" s="23">
        <v>189596639.04725072</v>
      </c>
      <c r="C10" s="23">
        <v>267121873</v>
      </c>
      <c r="D10" s="23">
        <v>3586558</v>
      </c>
      <c r="E10" s="23">
        <v>3161034006</v>
      </c>
      <c r="F10" s="23">
        <v>0</v>
      </c>
      <c r="G10" s="24">
        <v>19066558044.376999</v>
      </c>
      <c r="H10" s="23">
        <f>B10+C10+D10+E10+F10+G10</f>
        <v>22687897120.424248</v>
      </c>
    </row>
    <row r="11" spans="1:8" x14ac:dyDescent="0.25">
      <c r="A11" s="25" t="s">
        <v>15</v>
      </c>
      <c r="B11" s="23">
        <v>163891399.24315467</v>
      </c>
      <c r="C11" s="23">
        <v>288694169</v>
      </c>
      <c r="D11" s="23">
        <v>338246150</v>
      </c>
      <c r="E11" s="23">
        <v>0</v>
      </c>
      <c r="F11" s="23">
        <v>0</v>
      </c>
      <c r="G11" s="24">
        <v>0</v>
      </c>
      <c r="H11" s="23">
        <f>B11+C11+D11+E11+F11+G11</f>
        <v>790831718.24315464</v>
      </c>
    </row>
    <row r="12" spans="1:8" x14ac:dyDescent="0.25">
      <c r="A12" s="25" t="s">
        <v>16</v>
      </c>
      <c r="B12" s="23">
        <v>198544361.08570164</v>
      </c>
      <c r="C12" s="23">
        <v>666509449</v>
      </c>
      <c r="D12" s="23">
        <v>1451513126</v>
      </c>
      <c r="E12" s="23">
        <v>0</v>
      </c>
      <c r="F12" s="23">
        <v>0</v>
      </c>
      <c r="G12" s="24">
        <v>0</v>
      </c>
      <c r="H12" s="23">
        <f>B12+C12+D12+E12+F12+G12</f>
        <v>2316566936.0857019</v>
      </c>
    </row>
    <row r="13" spans="1:8" x14ac:dyDescent="0.25">
      <c r="A13" s="25" t="s">
        <v>17</v>
      </c>
      <c r="B13" s="23">
        <v>522444072.04131311</v>
      </c>
      <c r="C13" s="23">
        <v>581751050</v>
      </c>
      <c r="D13" s="23">
        <v>261789268</v>
      </c>
      <c r="E13" s="23">
        <v>0</v>
      </c>
      <c r="F13" s="23">
        <v>0</v>
      </c>
      <c r="G13" s="24">
        <v>0</v>
      </c>
      <c r="H13" s="23">
        <f>B13+C13+D13+E13+F13+G13</f>
        <v>1365984390.0413132</v>
      </c>
    </row>
    <row r="14" spans="1:8" x14ac:dyDescent="0.25">
      <c r="A14" s="25" t="s">
        <v>18</v>
      </c>
      <c r="B14" s="23">
        <v>319850176.67418212</v>
      </c>
      <c r="C14" s="23">
        <v>179474010</v>
      </c>
      <c r="D14" s="23">
        <v>410478932</v>
      </c>
      <c r="E14" s="23">
        <v>0</v>
      </c>
      <c r="F14" s="23">
        <v>0</v>
      </c>
      <c r="G14" s="24">
        <v>0</v>
      </c>
      <c r="H14" s="23">
        <f>B14+C14+D14+E14+F14+G14</f>
        <v>909803118.67418218</v>
      </c>
    </row>
    <row r="15" spans="1:8" ht="38.25" x14ac:dyDescent="0.25">
      <c r="A15" s="25" t="s">
        <v>19</v>
      </c>
      <c r="B15" s="23">
        <v>609147790.50428879</v>
      </c>
      <c r="C15" s="23">
        <v>174653861</v>
      </c>
      <c r="D15" s="23"/>
      <c r="E15" s="23">
        <v>0</v>
      </c>
      <c r="F15" s="23">
        <v>17713080464</v>
      </c>
      <c r="G15" s="24">
        <v>1104999399.25825</v>
      </c>
      <c r="H15" s="23">
        <f>B15+C15+D15+E15+F15+G15</f>
        <v>19601881514.762539</v>
      </c>
    </row>
    <row r="16" spans="1:8" x14ac:dyDescent="0.25">
      <c r="A16" s="25" t="s">
        <v>20</v>
      </c>
      <c r="B16" s="23">
        <v>446179728.49128354</v>
      </c>
      <c r="C16" s="23">
        <v>457986905</v>
      </c>
      <c r="D16" s="23">
        <v>1451513126</v>
      </c>
      <c r="E16" s="23">
        <v>0</v>
      </c>
      <c r="F16" s="23">
        <v>5615193777</v>
      </c>
      <c r="G16" s="24">
        <v>0</v>
      </c>
      <c r="H16" s="23">
        <f>B16+C16+D16+E16+F16+G16</f>
        <v>7970873536.4912834</v>
      </c>
    </row>
    <row r="17" spans="1:8" x14ac:dyDescent="0.25">
      <c r="A17" s="25" t="s">
        <v>21</v>
      </c>
      <c r="B17" s="23">
        <v>42132586.454944603</v>
      </c>
      <c r="C17" s="23">
        <v>430178007</v>
      </c>
      <c r="D17" s="23">
        <v>338246150</v>
      </c>
      <c r="E17" s="23">
        <v>0</v>
      </c>
      <c r="F17" s="23">
        <v>0</v>
      </c>
      <c r="G17" s="24">
        <v>0</v>
      </c>
      <c r="H17" s="23">
        <f>B17+C17+D17+E17+F17+G17</f>
        <v>810556743.45494461</v>
      </c>
    </row>
    <row r="18" spans="1:8" x14ac:dyDescent="0.25">
      <c r="A18" s="25" t="s">
        <v>22</v>
      </c>
      <c r="B18" s="23">
        <v>501377778.81384081</v>
      </c>
      <c r="C18" s="23">
        <v>379000449</v>
      </c>
      <c r="D18" s="23">
        <v>547773092</v>
      </c>
      <c r="E18" s="23">
        <v>0</v>
      </c>
      <c r="F18" s="23">
        <v>0</v>
      </c>
      <c r="G18" s="24">
        <v>0</v>
      </c>
      <c r="H18" s="23">
        <f>B18+C18+D18+E18+F18+G18</f>
        <v>1428151319.8138409</v>
      </c>
    </row>
    <row r="19" spans="1:8" ht="25.5" x14ac:dyDescent="0.25">
      <c r="A19" s="25" t="s">
        <v>23</v>
      </c>
      <c r="B19" s="23">
        <v>362340243.51252359</v>
      </c>
      <c r="C19" s="23">
        <v>384280936</v>
      </c>
      <c r="D19" s="23">
        <v>261789268</v>
      </c>
      <c r="E19" s="23">
        <v>0</v>
      </c>
      <c r="F19" s="23">
        <v>0</v>
      </c>
      <c r="G19" s="24">
        <v>8550000000</v>
      </c>
      <c r="H19" s="23">
        <f>B19+C19+D19+E19+F19+G19</f>
        <v>9558410447.5125237</v>
      </c>
    </row>
    <row r="20" spans="1:8" x14ac:dyDescent="0.25">
      <c r="A20" s="25" t="s">
        <v>24</v>
      </c>
      <c r="B20" s="23">
        <v>743986951.19320846</v>
      </c>
      <c r="C20" s="23">
        <v>199163721</v>
      </c>
      <c r="D20" s="23">
        <v>3586558</v>
      </c>
      <c r="E20" s="23">
        <v>0</v>
      </c>
      <c r="F20" s="23">
        <v>0</v>
      </c>
      <c r="G20" s="24">
        <v>0</v>
      </c>
      <c r="H20" s="23">
        <f>B20+C20+D20+E20+F20+G20</f>
        <v>946737230.19320846</v>
      </c>
    </row>
    <row r="21" spans="1:8" x14ac:dyDescent="0.25">
      <c r="A21" s="25" t="s">
        <v>25</v>
      </c>
      <c r="B21" s="23">
        <v>560363399.8507632</v>
      </c>
      <c r="C21" s="23">
        <v>1737260979</v>
      </c>
      <c r="D21" s="23">
        <v>1451513126</v>
      </c>
      <c r="E21" s="23">
        <v>0</v>
      </c>
      <c r="F21" s="23">
        <v>32519091434</v>
      </c>
      <c r="G21" s="24">
        <v>0</v>
      </c>
      <c r="H21" s="23">
        <f>B21+C21+D21+E21+F21+G21</f>
        <v>36268228938.850761</v>
      </c>
    </row>
    <row r="22" spans="1:8" ht="25.5" x14ac:dyDescent="0.25">
      <c r="A22" s="25" t="s">
        <v>26</v>
      </c>
      <c r="B22" s="23">
        <v>290714846.53911775</v>
      </c>
      <c r="C22" s="23">
        <v>849033255</v>
      </c>
      <c r="D22" s="23">
        <v>640200464</v>
      </c>
      <c r="E22" s="23">
        <v>0</v>
      </c>
      <c r="F22" s="23">
        <v>3924187100</v>
      </c>
      <c r="G22" s="24">
        <v>0</v>
      </c>
      <c r="H22" s="23">
        <f>B22+C22+D22+E22+F22+G22</f>
        <v>5704135665.5391178</v>
      </c>
    </row>
    <row r="23" spans="1:8" x14ac:dyDescent="0.25">
      <c r="A23" s="25" t="s">
        <v>27</v>
      </c>
      <c r="B23" s="23">
        <v>415799561.42661834</v>
      </c>
      <c r="C23" s="23">
        <v>456848532</v>
      </c>
      <c r="D23" s="23">
        <v>528499659</v>
      </c>
      <c r="E23" s="23">
        <v>0</v>
      </c>
      <c r="F23" s="23">
        <v>0</v>
      </c>
      <c r="G23" s="24">
        <v>18755610259.727997</v>
      </c>
      <c r="H23" s="23">
        <f>B23+C23+D23+E23+F23+G23</f>
        <v>20156758012.154613</v>
      </c>
    </row>
    <row r="24" spans="1:8" ht="25.5" x14ac:dyDescent="0.25">
      <c r="A24" s="25" t="s">
        <v>28</v>
      </c>
      <c r="B24" s="23">
        <v>269648553.31164545</v>
      </c>
      <c r="C24" s="23">
        <v>279759470</v>
      </c>
      <c r="D24" s="23">
        <v>640200464</v>
      </c>
      <c r="E24" s="23">
        <v>0</v>
      </c>
      <c r="F24" s="23">
        <v>0</v>
      </c>
      <c r="G24" s="24">
        <v>20024668129.973</v>
      </c>
      <c r="H24" s="23">
        <f>B24+C24+D24+E24+F24+G24</f>
        <v>21214276617.284645</v>
      </c>
    </row>
    <row r="25" spans="1:8" ht="25.5" x14ac:dyDescent="0.25">
      <c r="A25" s="25" t="s">
        <v>29</v>
      </c>
      <c r="B25" s="23">
        <v>346434101.60913706</v>
      </c>
      <c r="C25" s="23">
        <v>454259454</v>
      </c>
      <c r="D25" s="23">
        <v>3586558</v>
      </c>
      <c r="E25" s="23">
        <v>0</v>
      </c>
      <c r="F25" s="23">
        <v>0</v>
      </c>
      <c r="G25" s="24">
        <v>0</v>
      </c>
      <c r="H25" s="23">
        <f>B25+C25+D25+E25+F25+G25</f>
        <v>804280113.60913706</v>
      </c>
    </row>
    <row r="26" spans="1:8" x14ac:dyDescent="0.25">
      <c r="A26" s="25" t="s">
        <v>30</v>
      </c>
      <c r="B26" s="23">
        <v>63198879.682416908</v>
      </c>
      <c r="C26" s="23">
        <v>456067515</v>
      </c>
      <c r="D26" s="23">
        <v>417803801</v>
      </c>
      <c r="E26" s="23">
        <v>0</v>
      </c>
      <c r="F26" s="23">
        <v>3549643817</v>
      </c>
      <c r="G26" s="24">
        <v>0</v>
      </c>
      <c r="H26" s="23">
        <f>B26+C26+D26+E26+F26+G26</f>
        <v>4486714012.6824169</v>
      </c>
    </row>
    <row r="27" spans="1:8" x14ac:dyDescent="0.25">
      <c r="A27" s="25" t="s">
        <v>31</v>
      </c>
      <c r="B27" s="23">
        <v>646096670.18670571</v>
      </c>
      <c r="C27" s="23">
        <v>758015193</v>
      </c>
      <c r="D27" s="23">
        <v>338246150</v>
      </c>
      <c r="E27" s="23">
        <v>0</v>
      </c>
      <c r="F27" s="23">
        <v>1376415983.23</v>
      </c>
      <c r="G27" s="24">
        <v>0</v>
      </c>
      <c r="H27" s="23">
        <f>B27+C27+D27+E27+F27+G27</f>
        <v>3118773996.4167056</v>
      </c>
    </row>
    <row r="28" spans="1:8" x14ac:dyDescent="0.25">
      <c r="A28" s="25" t="s">
        <v>32</v>
      </c>
      <c r="B28" s="23">
        <v>543510365.26878536</v>
      </c>
      <c r="C28" s="23">
        <v>795559624</v>
      </c>
      <c r="D28" s="23">
        <v>1451513126</v>
      </c>
      <c r="E28" s="23">
        <v>0</v>
      </c>
      <c r="F28" s="23">
        <v>0</v>
      </c>
      <c r="G28" s="24">
        <v>5724167761.2779999</v>
      </c>
      <c r="H28" s="23">
        <f>B28+C28+D28+E28+F28+G28</f>
        <v>8514750876.5467854</v>
      </c>
    </row>
    <row r="29" spans="1:8" x14ac:dyDescent="0.25">
      <c r="A29" s="26" t="s">
        <v>33</v>
      </c>
      <c r="B29" s="23">
        <v>241623840.21923754</v>
      </c>
      <c r="C29" s="23">
        <v>242497404</v>
      </c>
      <c r="D29" s="23">
        <v>3586558</v>
      </c>
      <c r="E29" s="23">
        <v>0</v>
      </c>
      <c r="F29" s="23">
        <v>0</v>
      </c>
      <c r="G29" s="24">
        <v>0</v>
      </c>
      <c r="H29" s="23">
        <f>B29+C29+D29+E29+F29+G29</f>
        <v>487707802.21923757</v>
      </c>
    </row>
    <row r="30" spans="1:8" ht="25.5" x14ac:dyDescent="0.25">
      <c r="A30" s="25" t="s">
        <v>34</v>
      </c>
      <c r="B30" s="23">
        <v>139037535.30131719</v>
      </c>
      <c r="C30" s="23">
        <v>203190865</v>
      </c>
      <c r="D30" s="23">
        <v>3586558</v>
      </c>
      <c r="E30" s="23">
        <v>0</v>
      </c>
      <c r="F30" s="23">
        <v>0</v>
      </c>
      <c r="G30" s="24">
        <v>0</v>
      </c>
      <c r="H30" s="23">
        <f>B30+C30+D30+E30+F30+G30</f>
        <v>345814958.30131721</v>
      </c>
    </row>
    <row r="31" spans="1:8" ht="25.5" x14ac:dyDescent="0.25">
      <c r="A31" s="25" t="s">
        <v>35</v>
      </c>
      <c r="B31" s="23">
        <v>0</v>
      </c>
      <c r="C31" s="23">
        <v>424628384</v>
      </c>
      <c r="D31" s="23">
        <v>338246150</v>
      </c>
      <c r="E31" s="23">
        <v>0</v>
      </c>
      <c r="F31" s="23">
        <v>2006822977</v>
      </c>
      <c r="G31" s="24">
        <v>0</v>
      </c>
      <c r="H31" s="23">
        <f>B31+C31+D31+E31+F31+G31</f>
        <v>2769697511</v>
      </c>
    </row>
    <row r="32" spans="1:8" ht="25.5" x14ac:dyDescent="0.25">
      <c r="A32" s="25" t="s">
        <v>36</v>
      </c>
      <c r="B32" s="23">
        <v>117971242.07384489</v>
      </c>
      <c r="C32" s="23">
        <v>106064805</v>
      </c>
      <c r="D32" s="23">
        <v>402818003</v>
      </c>
      <c r="E32" s="23">
        <v>0</v>
      </c>
      <c r="F32" s="23">
        <v>0</v>
      </c>
      <c r="G32" s="24">
        <v>0</v>
      </c>
      <c r="H32" s="23">
        <f>B32+C32+D32+E32+F32+G32</f>
        <v>626854050.07384491</v>
      </c>
    </row>
    <row r="33" spans="1:8" ht="25.5" x14ac:dyDescent="0.25">
      <c r="A33" s="25" t="s">
        <v>37</v>
      </c>
      <c r="B33" s="23">
        <v>147464052.59230611</v>
      </c>
      <c r="C33" s="23">
        <v>236291006</v>
      </c>
      <c r="D33" s="23">
        <v>3586558</v>
      </c>
      <c r="E33" s="23">
        <v>0</v>
      </c>
      <c r="F33" s="23">
        <v>0</v>
      </c>
      <c r="G33" s="24">
        <v>0</v>
      </c>
      <c r="H33" s="23">
        <f>B33+C33+D33+E33+F33+G33</f>
        <v>387341616.59230614</v>
      </c>
    </row>
    <row r="34" spans="1:8" x14ac:dyDescent="0.25">
      <c r="A34" s="25" t="s">
        <v>38</v>
      </c>
      <c r="B34" s="23">
        <v>117971242.07384489</v>
      </c>
      <c r="C34" s="23">
        <v>104763199</v>
      </c>
      <c r="D34" s="23">
        <v>3586558</v>
      </c>
      <c r="E34" s="23">
        <v>0</v>
      </c>
      <c r="F34" s="23">
        <v>0</v>
      </c>
      <c r="G34" s="24">
        <v>0</v>
      </c>
      <c r="H34" s="23">
        <f>B34+C34+D34+E34+F34+G34</f>
        <v>226320999.07384491</v>
      </c>
    </row>
    <row r="35" spans="1:8" x14ac:dyDescent="0.25">
      <c r="A35" s="25" t="s">
        <v>39</v>
      </c>
      <c r="B35" s="23">
        <v>42132586.454944603</v>
      </c>
      <c r="C35" s="23">
        <v>132328057</v>
      </c>
      <c r="D35" s="23">
        <v>3586558</v>
      </c>
      <c r="E35" s="23">
        <v>0</v>
      </c>
      <c r="F35" s="23">
        <v>0</v>
      </c>
      <c r="G35" s="24">
        <v>0</v>
      </c>
      <c r="H35" s="23">
        <f>B35+C35+D35+E35+F35+G35</f>
        <v>178047201.45494461</v>
      </c>
    </row>
    <row r="36" spans="1:8" x14ac:dyDescent="0.25">
      <c r="A36" s="25" t="s">
        <v>40</v>
      </c>
      <c r="B36" s="23">
        <v>0</v>
      </c>
      <c r="C36" s="23">
        <v>523464507</v>
      </c>
      <c r="D36" s="23">
        <v>3586558</v>
      </c>
      <c r="E36" s="23">
        <v>0</v>
      </c>
      <c r="F36" s="23">
        <v>0</v>
      </c>
      <c r="G36" s="24">
        <v>0</v>
      </c>
      <c r="H36" s="23">
        <f>B36+C36+D36+E36+F36+G36</f>
        <v>527051065</v>
      </c>
    </row>
    <row r="37" spans="1:8" ht="15.75" thickBot="1" x14ac:dyDescent="0.3">
      <c r="A37" s="27" t="s">
        <v>41</v>
      </c>
      <c r="B37" s="23">
        <v>50559103.745933525</v>
      </c>
      <c r="C37" s="23">
        <v>306940096</v>
      </c>
      <c r="D37" s="23">
        <v>3586558</v>
      </c>
      <c r="E37" s="23">
        <v>0</v>
      </c>
      <c r="F37" s="23">
        <v>0</v>
      </c>
      <c r="G37" s="24">
        <v>0</v>
      </c>
      <c r="H37" s="23">
        <f>B37+C37+D37+E37+F37+G37</f>
        <v>361085757.74593353</v>
      </c>
    </row>
    <row r="38" spans="1:8" ht="15.75" thickBot="1" x14ac:dyDescent="0.3">
      <c r="A38" s="19" t="s">
        <v>42</v>
      </c>
      <c r="B38" s="28">
        <f>SUM(B5:B37)</f>
        <v>10687480549.839233</v>
      </c>
      <c r="C38" s="28">
        <f>SUM(C5:C37)</f>
        <v>15199967571</v>
      </c>
      <c r="D38" s="28">
        <f>SUM(D5:D37)</f>
        <v>12622310857</v>
      </c>
      <c r="E38" s="28">
        <f>SUM(E5:E37)</f>
        <v>3161034006</v>
      </c>
      <c r="F38" s="28">
        <f>SUM(F5:F37)</f>
        <v>75702070435.229996</v>
      </c>
      <c r="G38" s="29">
        <f t="shared" ref="G38" si="0">SUM(G5:G37)</f>
        <v>84803167474.249985</v>
      </c>
      <c r="H38" s="28">
        <f t="shared" ref="H38" si="1">SUM(H5:H37)</f>
        <v>202176030893.31924</v>
      </c>
    </row>
    <row r="39" spans="1:8" x14ac:dyDescent="0.25">
      <c r="A39" s="48" t="s">
        <v>58</v>
      </c>
      <c r="B39" s="48"/>
      <c r="C39" s="48"/>
      <c r="D39" s="48"/>
      <c r="E39" s="48"/>
      <c r="F39" s="48"/>
      <c r="G39" s="48"/>
      <c r="H39" s="48"/>
    </row>
  </sheetData>
  <mergeCells count="8">
    <mergeCell ref="H2:H3"/>
    <mergeCell ref="A39:H39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3785BF-60A0-494A-9FD3-F3777EEF40BC}">
  <dimension ref="A2:G44"/>
  <sheetViews>
    <sheetView topLeftCell="A25" workbookViewId="0">
      <selection activeCell="A41" sqref="A41"/>
    </sheetView>
  </sheetViews>
  <sheetFormatPr baseColWidth="10" defaultRowHeight="14.25" x14ac:dyDescent="0.2"/>
  <cols>
    <col min="1" max="1" width="15.7109375" style="33" customWidth="1"/>
    <col min="2" max="2" width="23.42578125" style="33" customWidth="1"/>
    <col min="3" max="3" width="26.5703125" style="33" customWidth="1"/>
    <col min="4" max="4" width="23.140625" style="33" customWidth="1"/>
    <col min="5" max="5" width="28.85546875" style="33" customWidth="1"/>
    <col min="6" max="6" width="22.140625" style="33" customWidth="1"/>
    <col min="7" max="7" width="21.140625" style="33" customWidth="1"/>
    <col min="8" max="16384" width="11.42578125" style="33"/>
  </cols>
  <sheetData>
    <row r="2" spans="1:7" ht="15" thickBot="1" x14ac:dyDescent="0.25"/>
    <row r="3" spans="1:7" ht="106.5" customHeight="1" thickBot="1" x14ac:dyDescent="0.25">
      <c r="A3" s="44"/>
      <c r="B3" s="45" t="s">
        <v>44</v>
      </c>
      <c r="C3" s="46" t="s">
        <v>45</v>
      </c>
      <c r="D3" s="46" t="s">
        <v>43</v>
      </c>
      <c r="E3" s="46" t="s">
        <v>55</v>
      </c>
      <c r="F3" s="46" t="s">
        <v>46</v>
      </c>
      <c r="G3" s="47" t="s">
        <v>56</v>
      </c>
    </row>
    <row r="4" spans="1:7" ht="45.75" thickBot="1" x14ac:dyDescent="0.25">
      <c r="A4" s="41" t="s">
        <v>4</v>
      </c>
      <c r="B4" s="42" t="s">
        <v>5</v>
      </c>
      <c r="C4" s="42" t="s">
        <v>5</v>
      </c>
      <c r="D4" s="42" t="s">
        <v>5</v>
      </c>
      <c r="E4" s="42" t="s">
        <v>5</v>
      </c>
      <c r="F4" s="42" t="s">
        <v>5</v>
      </c>
      <c r="G4" s="43" t="s">
        <v>7</v>
      </c>
    </row>
    <row r="5" spans="1:7" ht="15" thickBot="1" x14ac:dyDescent="0.25">
      <c r="A5" s="4" t="s">
        <v>8</v>
      </c>
      <c r="B5" s="31"/>
      <c r="C5" s="5"/>
      <c r="D5" s="5"/>
      <c r="E5" s="35"/>
      <c r="F5" s="35"/>
      <c r="G5" s="36"/>
    </row>
    <row r="6" spans="1:7" ht="15" thickBot="1" x14ac:dyDescent="0.25">
      <c r="A6" s="4" t="s">
        <v>9</v>
      </c>
      <c r="B6" s="31">
        <v>2628299353.4899998</v>
      </c>
      <c r="C6" s="5">
        <v>0</v>
      </c>
      <c r="D6" s="5">
        <v>695809470.63334358</v>
      </c>
      <c r="E6" s="35">
        <v>1359398</v>
      </c>
      <c r="F6" s="35">
        <v>624863211</v>
      </c>
      <c r="G6" s="36">
        <f>B6+C6+D6+E6+F6</f>
        <v>3950331433.1233435</v>
      </c>
    </row>
    <row r="7" spans="1:7" ht="15" thickBot="1" x14ac:dyDescent="0.25">
      <c r="A7" s="6" t="s">
        <v>10</v>
      </c>
      <c r="B7" s="31">
        <v>554302335.50999999</v>
      </c>
      <c r="C7" s="5">
        <v>0</v>
      </c>
      <c r="D7" s="5">
        <v>594922143.09147453</v>
      </c>
      <c r="E7" s="35">
        <v>979570</v>
      </c>
      <c r="F7" s="35">
        <v>311024495</v>
      </c>
      <c r="G7" s="36">
        <f>B7+C7+D7+E7+F7</f>
        <v>1461228543.6014745</v>
      </c>
    </row>
    <row r="8" spans="1:7" ht="15" thickBot="1" x14ac:dyDescent="0.25">
      <c r="A8" s="6" t="s">
        <v>11</v>
      </c>
      <c r="B8" s="31">
        <v>6186155498.5900002</v>
      </c>
      <c r="C8" s="5">
        <v>0</v>
      </c>
      <c r="D8" s="5">
        <v>28089887.640449427</v>
      </c>
      <c r="E8" s="35">
        <v>0</v>
      </c>
      <c r="F8" s="35">
        <v>476757000</v>
      </c>
      <c r="G8" s="36">
        <f>B8+C8+D8+E8+F8</f>
        <v>6691002386.2304497</v>
      </c>
    </row>
    <row r="9" spans="1:7" ht="15" thickBot="1" x14ac:dyDescent="0.25">
      <c r="A9" s="6" t="s">
        <v>12</v>
      </c>
      <c r="B9" s="31">
        <v>176675427</v>
      </c>
      <c r="C9" s="5">
        <v>0</v>
      </c>
      <c r="D9" s="5">
        <v>384725859.59280258</v>
      </c>
      <c r="E9" s="35">
        <v>0</v>
      </c>
      <c r="F9" s="35">
        <v>464336415</v>
      </c>
      <c r="G9" s="36">
        <f>B9+C9+D9+E9+F9</f>
        <v>1025737701.5928025</v>
      </c>
    </row>
    <row r="10" spans="1:7" ht="15" thickBot="1" x14ac:dyDescent="0.25">
      <c r="A10" s="6" t="s">
        <v>13</v>
      </c>
      <c r="B10" s="31">
        <v>2060110392</v>
      </c>
      <c r="C10" s="5">
        <v>0</v>
      </c>
      <c r="D10" s="5">
        <v>537171580.63698626</v>
      </c>
      <c r="E10" s="35">
        <v>1614022</v>
      </c>
      <c r="F10" s="35">
        <v>546765158</v>
      </c>
      <c r="G10" s="36">
        <f>B10+C10+D10+E10+F10</f>
        <v>3145661152.6369863</v>
      </c>
    </row>
    <row r="11" spans="1:7" ht="15" thickBot="1" x14ac:dyDescent="0.25">
      <c r="A11" s="6" t="s">
        <v>14</v>
      </c>
      <c r="B11" s="31">
        <v>10043067537</v>
      </c>
      <c r="C11" s="5">
        <v>0</v>
      </c>
      <c r="D11" s="5">
        <v>136014192.78533417</v>
      </c>
      <c r="E11" s="35">
        <v>0</v>
      </c>
      <c r="F11" s="35">
        <v>300735623</v>
      </c>
      <c r="G11" s="36">
        <f>B11+C11+D11+E11+F11</f>
        <v>10479817352.785334</v>
      </c>
    </row>
    <row r="12" spans="1:7" ht="15" thickBot="1" x14ac:dyDescent="0.25">
      <c r="A12" s="6" t="s">
        <v>15</v>
      </c>
      <c r="B12" s="31">
        <v>0</v>
      </c>
      <c r="C12" s="5">
        <v>0</v>
      </c>
      <c r="D12" s="5">
        <v>178490893.29111168</v>
      </c>
      <c r="E12" s="35">
        <v>168260</v>
      </c>
      <c r="F12" s="35">
        <v>230218668</v>
      </c>
      <c r="G12" s="36">
        <f>B12+C12+D12+E12+F12</f>
        <v>408877821.29111171</v>
      </c>
    </row>
    <row r="13" spans="1:7" ht="15" thickBot="1" x14ac:dyDescent="0.25">
      <c r="A13" s="6" t="s">
        <v>16</v>
      </c>
      <c r="B13" s="31">
        <v>0</v>
      </c>
      <c r="C13" s="5">
        <v>1419410901</v>
      </c>
      <c r="D13" s="5">
        <v>113584523.10551663</v>
      </c>
      <c r="E13" s="35">
        <v>5979837</v>
      </c>
      <c r="F13" s="35">
        <v>351760920</v>
      </c>
      <c r="G13" s="36">
        <f>B13+C13+D13+E13+F13</f>
        <v>1890736181.1055167</v>
      </c>
    </row>
    <row r="14" spans="1:7" ht="15" thickBot="1" x14ac:dyDescent="0.25">
      <c r="A14" s="6" t="s">
        <v>17</v>
      </c>
      <c r="B14" s="31">
        <v>856127831.50999999</v>
      </c>
      <c r="C14" s="5">
        <v>0</v>
      </c>
      <c r="D14" s="5">
        <v>453408802.90614218</v>
      </c>
      <c r="E14" s="35">
        <v>2009140</v>
      </c>
      <c r="F14" s="35">
        <v>369620681</v>
      </c>
      <c r="G14" s="36">
        <f>B14+C14+D14+E14+F14</f>
        <v>1681166455.4161422</v>
      </c>
    </row>
    <row r="15" spans="1:7" ht="15" thickBot="1" x14ac:dyDescent="0.25">
      <c r="A15" s="6" t="s">
        <v>18</v>
      </c>
      <c r="B15" s="31">
        <v>482000212</v>
      </c>
      <c r="C15" s="5">
        <v>0</v>
      </c>
      <c r="D15" s="5">
        <v>555519710.69929516</v>
      </c>
      <c r="E15" s="35">
        <v>4062924</v>
      </c>
      <c r="F15" s="35">
        <v>396214153</v>
      </c>
      <c r="G15" s="36">
        <f>B15+C15+D15+E15+F15</f>
        <v>1437796999.699295</v>
      </c>
    </row>
    <row r="16" spans="1:7" ht="23.25" customHeight="1" thickBot="1" x14ac:dyDescent="0.25">
      <c r="A16" s="6" t="s">
        <v>19</v>
      </c>
      <c r="B16" s="31">
        <v>4178432597.9499998</v>
      </c>
      <c r="C16" s="5">
        <v>0</v>
      </c>
      <c r="D16" s="5">
        <v>393385148.26391858</v>
      </c>
      <c r="E16" s="35">
        <v>2129054</v>
      </c>
      <c r="F16" s="35">
        <v>602560875</v>
      </c>
      <c r="G16" s="36">
        <f>B16+C16+D16+E16+F16</f>
        <v>5176507675.2139187</v>
      </c>
    </row>
    <row r="17" spans="1:7" ht="15" thickBot="1" x14ac:dyDescent="0.25">
      <c r="A17" s="6" t="s">
        <v>20</v>
      </c>
      <c r="B17" s="31">
        <v>0</v>
      </c>
      <c r="C17" s="5">
        <v>0</v>
      </c>
      <c r="D17" s="5">
        <v>480383264.66899496</v>
      </c>
      <c r="E17" s="35">
        <v>3632000</v>
      </c>
      <c r="F17" s="35">
        <v>746495253</v>
      </c>
      <c r="G17" s="36">
        <f>B17+C17+D17+E17+F17</f>
        <v>1230510517.6689949</v>
      </c>
    </row>
    <row r="18" spans="1:7" ht="15" thickBot="1" x14ac:dyDescent="0.25">
      <c r="A18" s="6" t="s">
        <v>21</v>
      </c>
      <c r="B18" s="31">
        <v>0</v>
      </c>
      <c r="C18" s="5">
        <v>0</v>
      </c>
      <c r="D18" s="5">
        <v>124355833.4037341</v>
      </c>
      <c r="E18" s="35">
        <v>979570</v>
      </c>
      <c r="F18" s="35">
        <v>295598670</v>
      </c>
      <c r="G18" s="36">
        <f>B18+C18+D18+E18+F18</f>
        <v>420934073.40373409</v>
      </c>
    </row>
    <row r="19" spans="1:7" ht="15" thickBot="1" x14ac:dyDescent="0.25">
      <c r="A19" s="6" t="s">
        <v>22</v>
      </c>
      <c r="B19" s="31">
        <v>0</v>
      </c>
      <c r="C19" s="5">
        <v>0</v>
      </c>
      <c r="D19" s="5">
        <v>284573794.03565115</v>
      </c>
      <c r="E19" s="35">
        <v>2154092</v>
      </c>
      <c r="F19" s="35">
        <v>317594532</v>
      </c>
      <c r="G19" s="36">
        <f>B19+C19+D19+E19+F19</f>
        <v>604322418.03565121</v>
      </c>
    </row>
    <row r="20" spans="1:7" ht="15" thickBot="1" x14ac:dyDescent="0.25">
      <c r="A20" s="6" t="s">
        <v>23</v>
      </c>
      <c r="B20" s="31">
        <v>107281294</v>
      </c>
      <c r="C20" s="5">
        <v>0</v>
      </c>
      <c r="D20" s="5">
        <v>213736588.66266805</v>
      </c>
      <c r="E20" s="35">
        <v>0</v>
      </c>
      <c r="F20" s="35">
        <v>332505170</v>
      </c>
      <c r="G20" s="36">
        <f>B20+C20+D20+E20+F20</f>
        <v>653523052.66266799</v>
      </c>
    </row>
    <row r="21" spans="1:7" ht="15" thickBot="1" x14ac:dyDescent="0.25">
      <c r="A21" s="6" t="s">
        <v>24</v>
      </c>
      <c r="B21" s="31">
        <v>284567217.50999999</v>
      </c>
      <c r="C21" s="5">
        <v>0</v>
      </c>
      <c r="D21" s="5">
        <v>784184346.68080366</v>
      </c>
      <c r="E21" s="35">
        <v>2199054</v>
      </c>
      <c r="F21" s="35">
        <v>322159082</v>
      </c>
      <c r="G21" s="36">
        <f>B21+C21+D21+E21+F21</f>
        <v>1393109700.1908035</v>
      </c>
    </row>
    <row r="22" spans="1:7" ht="15" thickBot="1" x14ac:dyDescent="0.25">
      <c r="A22" s="6" t="s">
        <v>25</v>
      </c>
      <c r="B22" s="31">
        <v>284366789.50999999</v>
      </c>
      <c r="C22" s="5">
        <v>0</v>
      </c>
      <c r="D22" s="5">
        <v>307003463.7154687</v>
      </c>
      <c r="E22" s="35">
        <v>1009570</v>
      </c>
      <c r="F22" s="35">
        <v>431002139</v>
      </c>
      <c r="G22" s="36">
        <f>B22+C22+D22+E22+F22</f>
        <v>1023381962.2254686</v>
      </c>
    </row>
    <row r="23" spans="1:7" ht="23.25" customHeight="1" thickBot="1" x14ac:dyDescent="0.25">
      <c r="A23" s="6" t="s">
        <v>26</v>
      </c>
      <c r="B23" s="31">
        <v>281999999.50999999</v>
      </c>
      <c r="C23" s="5">
        <v>0</v>
      </c>
      <c r="D23" s="5">
        <v>317394610.12080789</v>
      </c>
      <c r="E23" s="35">
        <v>0</v>
      </c>
      <c r="F23" s="35">
        <v>356638853</v>
      </c>
      <c r="G23" s="36">
        <f>B23+C23+D23+E23+F23</f>
        <v>956033462.63080788</v>
      </c>
    </row>
    <row r="24" spans="1:7" ht="15" thickBot="1" x14ac:dyDescent="0.25">
      <c r="A24" s="6" t="s">
        <v>27</v>
      </c>
      <c r="B24" s="31">
        <v>13601213899</v>
      </c>
      <c r="C24" s="5">
        <v>0</v>
      </c>
      <c r="D24" s="5">
        <v>261257075.27245098</v>
      </c>
      <c r="E24" s="35">
        <v>4094232</v>
      </c>
      <c r="F24" s="35">
        <v>193248962</v>
      </c>
      <c r="G24" s="36">
        <f>B24+C24+D24+E24+F24</f>
        <v>14059814168.272451</v>
      </c>
    </row>
    <row r="25" spans="1:7" ht="15" thickBot="1" x14ac:dyDescent="0.25">
      <c r="A25" s="6" t="s">
        <v>28</v>
      </c>
      <c r="B25" s="31">
        <v>13593757094.51</v>
      </c>
      <c r="C25" s="5">
        <v>0</v>
      </c>
      <c r="D25" s="5">
        <v>271757768.3439123</v>
      </c>
      <c r="E25" s="35">
        <v>9895614</v>
      </c>
      <c r="F25" s="35">
        <v>205353151</v>
      </c>
      <c r="G25" s="36">
        <f>B25+C25+D25+E25+F25</f>
        <v>14080763627.853912</v>
      </c>
    </row>
    <row r="26" spans="1:7" ht="15" thickBot="1" x14ac:dyDescent="0.25">
      <c r="A26" s="6" t="s">
        <v>29</v>
      </c>
      <c r="B26" s="31">
        <v>7355438298.5100002</v>
      </c>
      <c r="C26" s="5">
        <v>0</v>
      </c>
      <c r="D26" s="5">
        <v>427818991.95520651</v>
      </c>
      <c r="E26" s="35">
        <v>3388576</v>
      </c>
      <c r="F26" s="35">
        <v>554300816</v>
      </c>
      <c r="G26" s="36">
        <f>B26+C26+D26+E26+F26</f>
        <v>8340946682.4652071</v>
      </c>
    </row>
    <row r="27" spans="1:7" ht="15" thickBot="1" x14ac:dyDescent="0.25">
      <c r="A27" s="6" t="s">
        <v>30</v>
      </c>
      <c r="B27" s="31">
        <v>163168175</v>
      </c>
      <c r="C27" s="5">
        <v>0</v>
      </c>
      <c r="D27" s="5">
        <v>27202838.557066828</v>
      </c>
      <c r="E27" s="35">
        <v>2918796</v>
      </c>
      <c r="F27" s="35">
        <v>252106187</v>
      </c>
      <c r="G27" s="36">
        <f>B27+C27+D27+E27+F27</f>
        <v>445395996.5570668</v>
      </c>
    </row>
    <row r="28" spans="1:7" ht="15" thickBot="1" x14ac:dyDescent="0.25">
      <c r="A28" s="6" t="s">
        <v>31</v>
      </c>
      <c r="B28" s="31">
        <v>863101790</v>
      </c>
      <c r="C28" s="5">
        <v>0</v>
      </c>
      <c r="D28" s="5">
        <v>447368421.05263197</v>
      </c>
      <c r="E28" s="35">
        <v>1049570</v>
      </c>
      <c r="F28" s="35">
        <v>403869161</v>
      </c>
      <c r="G28" s="36">
        <f>B28+C28+D28+E28+F28</f>
        <v>1715388942.0526319</v>
      </c>
    </row>
    <row r="29" spans="1:7" ht="15" thickBot="1" x14ac:dyDescent="0.25">
      <c r="A29" s="6" t="s">
        <v>32</v>
      </c>
      <c r="B29" s="31">
        <v>9575004850.2800007</v>
      </c>
      <c r="C29" s="5">
        <v>0</v>
      </c>
      <c r="D29" s="5">
        <v>326434062.68480217</v>
      </c>
      <c r="E29" s="35">
        <v>8571983</v>
      </c>
      <c r="F29" s="35">
        <v>696664517</v>
      </c>
      <c r="G29" s="36">
        <f>B29+C29+D29+E29+F29</f>
        <v>10606675412.964804</v>
      </c>
    </row>
    <row r="30" spans="1:7" ht="15" thickBot="1" x14ac:dyDescent="0.25">
      <c r="A30" s="32" t="s">
        <v>33</v>
      </c>
      <c r="B30" s="31"/>
      <c r="C30" s="5">
        <v>0</v>
      </c>
      <c r="D30" s="5">
        <v>174875390.72400111</v>
      </c>
      <c r="E30" s="35">
        <v>2718796</v>
      </c>
      <c r="F30" s="35">
        <v>198655873</v>
      </c>
      <c r="G30" s="36">
        <f>B30+C30+D30+E30+F30</f>
        <v>376250059.72400111</v>
      </c>
    </row>
    <row r="31" spans="1:7" ht="15" thickBot="1" x14ac:dyDescent="0.25">
      <c r="A31" s="6" t="s">
        <v>34</v>
      </c>
      <c r="B31" s="31">
        <v>0</v>
      </c>
      <c r="C31" s="5">
        <v>0</v>
      </c>
      <c r="D31" s="5">
        <v>97152994.846667245</v>
      </c>
      <c r="E31" s="35">
        <v>4930850</v>
      </c>
      <c r="F31" s="35">
        <v>248481119</v>
      </c>
      <c r="G31" s="36">
        <f>B31+C31+D31+E31+F31</f>
        <v>350564963.84666723</v>
      </c>
    </row>
    <row r="32" spans="1:7" ht="15" thickBot="1" x14ac:dyDescent="0.25">
      <c r="A32" s="6" t="s">
        <v>35</v>
      </c>
      <c r="B32" s="31">
        <v>0</v>
      </c>
      <c r="C32" s="5">
        <v>0</v>
      </c>
      <c r="D32" s="5">
        <v>0</v>
      </c>
      <c r="E32" s="35"/>
      <c r="F32" s="35">
        <v>201550722</v>
      </c>
      <c r="G32" s="36">
        <f>B32+C32+D32+E32+F32</f>
        <v>201550722</v>
      </c>
    </row>
    <row r="33" spans="1:7" ht="15" thickBot="1" x14ac:dyDescent="0.25">
      <c r="A33" s="6" t="s">
        <v>36</v>
      </c>
      <c r="B33" s="31">
        <v>0</v>
      </c>
      <c r="C33" s="5">
        <v>0</v>
      </c>
      <c r="D33" s="5">
        <v>46633437.526400268</v>
      </c>
      <c r="E33" s="35">
        <v>2800440</v>
      </c>
      <c r="F33" s="35">
        <v>129195786</v>
      </c>
      <c r="G33" s="36">
        <f>B33+C33+D33+E33+F33</f>
        <v>178629663.52640027</v>
      </c>
    </row>
    <row r="34" spans="1:7" ht="15" thickBot="1" x14ac:dyDescent="0.25">
      <c r="A34" s="6" t="s">
        <v>37</v>
      </c>
      <c r="B34" s="31">
        <v>0</v>
      </c>
      <c r="C34" s="5">
        <v>0</v>
      </c>
      <c r="D34" s="5">
        <v>97152994.846667245</v>
      </c>
      <c r="E34" s="35">
        <v>1959140</v>
      </c>
      <c r="F34" s="35">
        <v>215087721</v>
      </c>
      <c r="G34" s="36">
        <f>B34+C34+D34+E34+F34</f>
        <v>314199855.84666723</v>
      </c>
    </row>
    <row r="35" spans="1:7" ht="15" thickBot="1" x14ac:dyDescent="0.25">
      <c r="A35" s="6" t="s">
        <v>38</v>
      </c>
      <c r="B35" s="31">
        <v>0</v>
      </c>
      <c r="C35" s="5">
        <v>0</v>
      </c>
      <c r="D35" s="5">
        <v>81608515.671200469</v>
      </c>
      <c r="E35" s="35"/>
      <c r="F35" s="35">
        <v>187805966</v>
      </c>
      <c r="G35" s="36">
        <f>B35+C35+D35+E35+F35</f>
        <v>269414481.67120045</v>
      </c>
    </row>
    <row r="36" spans="1:7" ht="15" thickBot="1" x14ac:dyDescent="0.25">
      <c r="A36" s="6" t="s">
        <v>39</v>
      </c>
      <c r="B36" s="31">
        <v>0</v>
      </c>
      <c r="C36" s="5">
        <v>0</v>
      </c>
      <c r="D36" s="5">
        <v>46633437.526400268</v>
      </c>
      <c r="E36" s="35"/>
      <c r="F36" s="35">
        <v>206117655</v>
      </c>
      <c r="G36" s="36">
        <f>B36+C36+D36+E36+F36</f>
        <v>252751092.52640027</v>
      </c>
    </row>
    <row r="37" spans="1:7" ht="15" thickBot="1" x14ac:dyDescent="0.25">
      <c r="A37" s="6" t="s">
        <v>40</v>
      </c>
      <c r="B37" s="31">
        <v>0</v>
      </c>
      <c r="C37" s="5">
        <v>0</v>
      </c>
      <c r="D37" s="5">
        <v>0</v>
      </c>
      <c r="E37" s="35">
        <v>1464819</v>
      </c>
      <c r="F37" s="35">
        <v>186868159</v>
      </c>
      <c r="G37" s="36">
        <f>B37+C37+D37+E37+F37</f>
        <v>188332978</v>
      </c>
    </row>
    <row r="38" spans="1:7" ht="15" thickBot="1" x14ac:dyDescent="0.25">
      <c r="A38" s="9" t="s">
        <v>41</v>
      </c>
      <c r="B38" s="31">
        <v>0</v>
      </c>
      <c r="C38" s="5">
        <v>0</v>
      </c>
      <c r="D38" s="5">
        <v>50519557.320266955</v>
      </c>
      <c r="E38" s="35">
        <v>1772786</v>
      </c>
      <c r="F38" s="35">
        <v>194783431</v>
      </c>
      <c r="G38" s="36">
        <f>B38+C38+D38+E38+F38</f>
        <v>247075774.32026696</v>
      </c>
    </row>
    <row r="39" spans="1:7" ht="15" thickBot="1" x14ac:dyDescent="0.25">
      <c r="A39" s="34" t="s">
        <v>42</v>
      </c>
      <c r="B39" s="37">
        <f>SUM(B6:B38)</f>
        <v>73275070592.880005</v>
      </c>
      <c r="C39" s="37">
        <f>SUM(C6:C38)</f>
        <v>1419410901</v>
      </c>
      <c r="D39" s="37">
        <f>SUM(D6:D38)</f>
        <v>8939169600.2621746</v>
      </c>
      <c r="E39" s="37">
        <f>SUM(E6:E38)</f>
        <v>73842093</v>
      </c>
      <c r="F39" s="37">
        <f>SUM(F6:F38)</f>
        <v>11550940124</v>
      </c>
      <c r="G39" s="38">
        <f>SUM(G6:G38)</f>
        <v>95258433311.142166</v>
      </c>
    </row>
    <row r="40" spans="1:7" x14ac:dyDescent="0.2">
      <c r="A40" s="49" t="s">
        <v>59</v>
      </c>
      <c r="B40" s="49"/>
      <c r="C40" s="49"/>
      <c r="D40" s="49"/>
      <c r="E40" s="49"/>
      <c r="F40" s="49"/>
      <c r="G40" s="49"/>
    </row>
    <row r="41" spans="1:7" x14ac:dyDescent="0.2">
      <c r="F41" s="39"/>
    </row>
    <row r="43" spans="1:7" x14ac:dyDescent="0.2">
      <c r="D43" s="33" t="s">
        <v>47</v>
      </c>
    </row>
    <row r="44" spans="1:7" x14ac:dyDescent="0.2">
      <c r="E44" s="40"/>
    </row>
  </sheetData>
  <mergeCells count="1">
    <mergeCell ref="A40:G4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2022</vt:lpstr>
      <vt:lpstr>2023</vt:lpstr>
      <vt:lpstr>2024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Cristhyam Mauricio Cruz Pasive</dc:creator>
  <cp:lastModifiedBy>Cristhyam Mauricio Cruz Pasive</cp:lastModifiedBy>
  <dcterms:created xsi:type="dcterms:W3CDTF">2025-06-20T15:41:04Z</dcterms:created>
  <dcterms:modified xsi:type="dcterms:W3CDTF">2025-06-20T16:34:04Z</dcterms:modified>
</cp:coreProperties>
</file>